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9020" windowHeight="11640" activeTab="0"/>
  </bookViews>
  <sheets>
    <sheet name="Таблица №1" sheetId="2" r:id="rId1"/>
  </sheets>
  <definedNames>
    <definedName name="_xlnm.Print_Area" localSheetId="0">'Таблица №1'!$A$1:$R$278</definedName>
    <definedName name="_xlnm.Print_Titles" localSheetId="0">'Таблица №1'!$10:$13</definedName>
  </definedNames>
  <calcPr calcId="125725"/>
</workbook>
</file>

<file path=xl/sharedStrings.xml><?xml version="1.0" encoding="utf-8"?>
<sst xmlns="http://schemas.openxmlformats.org/spreadsheetml/2006/main" count="1212" uniqueCount="580">
  <si>
    <t>№</t>
  </si>
  <si>
    <t>Исполнитель</t>
  </si>
  <si>
    <t>Всего</t>
  </si>
  <si>
    <t>В том числе:</t>
  </si>
  <si>
    <t>Бюджет РФ</t>
  </si>
  <si>
    <t>Бюджет РБ</t>
  </si>
  <si>
    <t>Итого:</t>
  </si>
  <si>
    <t>Раздел "Промышленность"</t>
  </si>
  <si>
    <t>"Обрабатывающие производства"</t>
  </si>
  <si>
    <t xml:space="preserve">Подраздел "Производство пищевых продуктов, включая напитки и табака" </t>
  </si>
  <si>
    <t>Подраздел "Химическое производство"</t>
  </si>
  <si>
    <t>Подраздел "Производство нематаллических минеральных продуктов"</t>
  </si>
  <si>
    <t>Подраздел "Производство машин и оборудования"</t>
  </si>
  <si>
    <t>"Производство и распределение электроэнергии, газа и воды"</t>
  </si>
  <si>
    <t>Раздел "Строительство жилья и объектов непроизводственной сферы"</t>
  </si>
  <si>
    <t>Раздел "Управление муниципальной собственностью"</t>
  </si>
  <si>
    <t>Раздел "Социальное развитие и уровень жизни"</t>
  </si>
  <si>
    <t>Подраздел "Занятость населения, регулирование рынка труда"</t>
  </si>
  <si>
    <t>Подраздел "Охрана труда"</t>
  </si>
  <si>
    <t>Подраздел "Образование"</t>
  </si>
  <si>
    <t xml:space="preserve">Реализуется </t>
  </si>
  <si>
    <t>Реализуется</t>
  </si>
  <si>
    <t>Обеспечение эффективной занятости и формирование качественных трудовых ресурсов, обеспечение стабильности рынка труда</t>
  </si>
  <si>
    <t>Предприятия и организации</t>
  </si>
  <si>
    <t>Итого по разделу:</t>
  </si>
  <si>
    <t>Решение транспортной развязки и улучшение экологии</t>
  </si>
  <si>
    <t>ОАО "Красный пролетарий"</t>
  </si>
  <si>
    <t>Утилизация отходов производства кальцинированной соды</t>
  </si>
  <si>
    <t>ОАО "Синтез-Каучук"</t>
  </si>
  <si>
    <t>Приостановлено</t>
  </si>
  <si>
    <t>ОАО "СНХЗ"</t>
  </si>
  <si>
    <t xml:space="preserve">Выполнено </t>
  </si>
  <si>
    <t xml:space="preserve"> Строительство станции фильтрации дистиллерной жидкости</t>
  </si>
  <si>
    <t>ФКП "Авангард"</t>
  </si>
  <si>
    <t>Бессолевое выделение сополимерных каучуков в виде крошки</t>
  </si>
  <si>
    <t>Организация производства антиоксидантов на базе Агидола-110 (Агидол-110, Агидол-168, Агидол-176, Агидол-111, Агидол-112)</t>
  </si>
  <si>
    <t>Монтаж новой линии выделения светлых полиизопреновых каучуков в цехе И-5в мощностью 6 т/тонн</t>
  </si>
  <si>
    <t>Монтаж узла прямого синтеза ДИБАГ в цехе ТИБА</t>
  </si>
  <si>
    <t xml:space="preserve">Переход на производство неодимового полиизопpена:
</t>
  </si>
  <si>
    <t xml:space="preserve">Управление труда и социальной защиты МТиСЗН РБ, предприятия и организации </t>
  </si>
  <si>
    <t>Стерлитамакский МУЭС</t>
  </si>
  <si>
    <t>Реконструкция и техперевооружение биологических очистных сооружений</t>
  </si>
  <si>
    <t>Стабилизация работы очистных сооружений и доведение качества срабатываемых сточных вод до требуемых нормативов</t>
  </si>
  <si>
    <t>Программа строительства жилья</t>
  </si>
  <si>
    <t>Расширение сети кабельного телевидения в жилых микрорайонах г.Стерлитамак</t>
  </si>
  <si>
    <t>Проведение капитального ремонта зданий городских АТС</t>
  </si>
  <si>
    <t>Расширение городской телефонной сети на основе оборудования связи следующего поколения NGN: - установка мультисервисных абонентских концентраторов сети NGN в жилых микрорайонах г.Стерлитамак (новые жилые дома, частный сектор)</t>
  </si>
  <si>
    <t>Улучшение качества телефонной связи</t>
  </si>
  <si>
    <t xml:space="preserve">Реализация прогнозных планов ( программ) приватизации муниципального имущества </t>
  </si>
  <si>
    <t>Получение неналоговых доходов, отчуждение не профильного имущества, привлечение частных инвестиций</t>
  </si>
  <si>
    <t>Получение неналоговых доходов, строительство жилья и коммерческих объектов</t>
  </si>
  <si>
    <t>Инвентаризация объектов недвижимости, оформление прав на них</t>
  </si>
  <si>
    <t>Получение  налоговых и неналоговых доходов</t>
  </si>
  <si>
    <t>Итого по городскому округу г.Стерлитамак:</t>
  </si>
  <si>
    <t xml:space="preserve"> Монтаж узла приготовления каталитического комплекса в цехе И-5П</t>
  </si>
  <si>
    <t>-</t>
  </si>
  <si>
    <t>Предоставление дополнительных мер социальной поддержки гражданам-садоводам</t>
  </si>
  <si>
    <t>Перевозка пассажиров по сезонным садоводческим маршрутам</t>
  </si>
  <si>
    <t>Повышение качества оказываемых услуг</t>
  </si>
  <si>
    <t>ОАО "Известковый завод"</t>
  </si>
  <si>
    <t>Раздел "Развитие предпринимательства"</t>
  </si>
  <si>
    <t>Система учета материальных потоков</t>
  </si>
  <si>
    <t>Инвестиционный проект «Повышение качества товаров и услуг, улучшения экологической ситуации по водоснабжению за счет надбавки к тарифу»:</t>
  </si>
  <si>
    <t>Обеспечение качества питьевой воды в соответствии с требованиями ГОСТ. Модернизация основных фондов</t>
  </si>
  <si>
    <t>Повышение конкурентоспособности выпускаемой продукции</t>
  </si>
  <si>
    <t>ОАО "Хлебокомбинат"</t>
  </si>
  <si>
    <t>Обновление парка ПК, оргтехники, серверного оборудования</t>
  </si>
  <si>
    <t>Реконструкция котельной ликероводочного производства по переводу паровых котлов ДКВр в водогрейный режим и установке парогенератора производительностью 0,5 т/ч для технологических нужд</t>
  </si>
  <si>
    <t>Реконструкция приемно-аппаратного участка</t>
  </si>
  <si>
    <t>Реконструкция творожно-сметанного цеха</t>
  </si>
  <si>
    <t xml:space="preserve">Замена 2 котлов ДКВР на 1 автоматический котел </t>
  </si>
  <si>
    <t>Модернизация линий розлива</t>
  </si>
  <si>
    <t>ОАО "БСК"</t>
  </si>
  <si>
    <t>Замена колонного оборудования</t>
  </si>
  <si>
    <t>Модернизация существующих мощностей</t>
  </si>
  <si>
    <t>АСУТП</t>
  </si>
  <si>
    <t>Внедрение сушилки кипящего слоя в ОБН</t>
  </si>
  <si>
    <t xml:space="preserve">Реконструкция и расширение производства хлористого кальция </t>
  </si>
  <si>
    <t>Замена блоков разделения воздуха БР-6 №8,26 на воздухоразделительную установку</t>
  </si>
  <si>
    <t xml:space="preserve">Организация производства каучуков специального назна-чения (эпихлоргидриновых, пpопиленоксидных).Мощность производства 2000 т/год, из них:
- СКПО – 1300-1400 т/год;
- СКЭХГ – 600-700 т/год
</t>
  </si>
  <si>
    <t>Реконструкция и техперевооружение спецпроизводства</t>
  </si>
  <si>
    <t xml:space="preserve"> -//- </t>
  </si>
  <si>
    <t>Снижение затрат на производство продукции за счет обновления технологического оборудования</t>
  </si>
  <si>
    <t>Реконструкция действующего производства комовой и молотой технологической извести</t>
  </si>
  <si>
    <t>Освоение новой техники</t>
  </si>
  <si>
    <t>ЗАО "Вагоноремонтный завод"</t>
  </si>
  <si>
    <t>Организация производства разъединителей и электрощитового обрудования</t>
  </si>
  <si>
    <t>ООО "Низковольтэлектро"</t>
  </si>
  <si>
    <t xml:space="preserve"> -автоматизация и диспетчеризация водопроводных насосных станций. Проектирование и строительство</t>
  </si>
  <si>
    <t>ЗАО "Водоснабжающая компания"</t>
  </si>
  <si>
    <t xml:space="preserve"> - развитие и модернизация производственной базы (новая техника и оборудование)</t>
  </si>
  <si>
    <t>Инвестиционный проект:  «Повышение качества товаров и услуг, улучшения экологической ситуации по водоотведению за счет надбавки к тарифу»:</t>
  </si>
  <si>
    <t>Повышение качества оказываемых услуг. Повышение надежности систем водоотведения</t>
  </si>
  <si>
    <t>Увеличение пропускной способности сетей с целью подключения объектов нового строительства</t>
  </si>
  <si>
    <t>МУП "Межрайкоммунво-доканал"</t>
  </si>
  <si>
    <t>Инвестиционный проект  "Подключение строящихся (реконструируемых) объектов по водоотведению за счет платы за подключение":</t>
  </si>
  <si>
    <t>Обеспечение отвода дополнительного объема стоков района перспективной застройки города</t>
  </si>
  <si>
    <t xml:space="preserve">Монтаж системы АСКУЭ (автоматизированная система контроля учета энергии) для автоматизации процесса учета потребления эл.энергии в ж/домах и центрах питания </t>
  </si>
  <si>
    <t>Строительство 2-х автоматизированных станций контроля атмосферного  воздуха</t>
  </si>
  <si>
    <t>Полигон захоронения ТБО 2-й очереди</t>
  </si>
  <si>
    <t>Строительство мусоросжигательного завода</t>
  </si>
  <si>
    <t>Строительство пожарного депо в Юго-Западном микрорайоне города Стерлитамак</t>
  </si>
  <si>
    <t>Предупреждение превышения образования загрязнений атмосферного воздуха</t>
  </si>
  <si>
    <t>Улучшение экологической обстановки в городе</t>
  </si>
  <si>
    <t>Подраздел "Транспорт"</t>
  </si>
  <si>
    <t>Проектирование и строительство четырех подземных пешеходных переходов</t>
  </si>
  <si>
    <t>Организация транспортнопересадочного узла на жд вокзале г.Стерлитамак с учетом реконструкции жд вокзала и прилегающей территории</t>
  </si>
  <si>
    <t>Создание городского межведомственного  ситуационного центра общественного порядка и транспорта на базе конечной станции Колхозный рынок</t>
  </si>
  <si>
    <t>Приобретение и установка видеокамер на территории  города</t>
  </si>
  <si>
    <t>Капитальный ремонт мостов и путепроводов</t>
  </si>
  <si>
    <t>Внедрение автоматизированной системы учета электрической энергии, тепло и водоснабжения</t>
  </si>
  <si>
    <t>Приобретение экобусов</t>
  </si>
  <si>
    <t>Приобретение энергоэффективных низкопольных троллейбусов</t>
  </si>
  <si>
    <t>Снижение количества ДТП с участием пешеходов</t>
  </si>
  <si>
    <t xml:space="preserve">Путепровод по ул.Деповская от ул.Элеваторная до ул.Вокзальная </t>
  </si>
  <si>
    <t>Дорога по улице №3 от улицы №6 до улицы №1 в Западном жилом районе города Стерлитамака</t>
  </si>
  <si>
    <t>Раздел "Связь"</t>
  </si>
  <si>
    <t>МКУ "ОЖКХ"</t>
  </si>
  <si>
    <t>Повышение транспортной безопасности</t>
  </si>
  <si>
    <t>СПАТП-филиал ГУП "Башавтотранс"</t>
  </si>
  <si>
    <t>Расширение мультисервисной сети (телефония, высокоскоростной доступ в сеть Интернет, IP –телевидение) в жилых микрорайонах г. Стерлитамак</t>
  </si>
  <si>
    <t>Расширение сети абонентов</t>
  </si>
  <si>
    <t xml:space="preserve">Муниципальная программа развития субъектов малого и среднего предпринимательства городского округа город Стерлитамак  Республики Башкортостан </t>
  </si>
  <si>
    <t>Создание новых рабочих мест</t>
  </si>
  <si>
    <t>Раздел "Жилищно-коммунального хозяйства и благоустройства"</t>
  </si>
  <si>
    <t>Улучшение качества  проживания</t>
  </si>
  <si>
    <t>Улучшение условий проживания граждан</t>
  </si>
  <si>
    <t>Комфортное  проживание жителей города</t>
  </si>
  <si>
    <t>Инновационный проект «Производство сшитого полиэтилена»</t>
  </si>
  <si>
    <t>МКУ "ОЖКХ", управляющие организации</t>
  </si>
  <si>
    <t>ЗАО "ВСК"</t>
  </si>
  <si>
    <t>Капитальный ремонт жилого фонда</t>
  </si>
  <si>
    <t>Модернизация систем наружного освещения городского округа город Стерлитамак на 2011-2015 гг.</t>
  </si>
  <si>
    <t xml:space="preserve">Программа работ по коммунальному содержанию и благоустройству г.Стерлитамак </t>
  </si>
  <si>
    <t>Выполнение мероприятий городской целевой программы «Обеспечение комплексной безопасности образовательных учреждений городского округа г.Стерлитамак на 2010 – 2014г.г.»</t>
  </si>
  <si>
    <t>Подраздел "Культура и спорт"</t>
  </si>
  <si>
    <t>Улучшение условий для отдыха горожан</t>
  </si>
  <si>
    <t>Индексация заработной платы работникам бюджетной сферы</t>
  </si>
  <si>
    <t>Повышение уровня жизни</t>
  </si>
  <si>
    <t>Администрация города</t>
  </si>
  <si>
    <t>Организация загородного  семейного отдыха на базе загородных лагерей</t>
  </si>
  <si>
    <t>МКУ "Отдел образования"</t>
  </si>
  <si>
    <t>Обеспечение  микрорайона инженерными сетями</t>
  </si>
  <si>
    <t>Сокращение сроков предоставления земельных участков</t>
  </si>
  <si>
    <t>Создание условий для развития спорта</t>
  </si>
  <si>
    <t>Рост обеспеченности дошкольными местами, развитие инфраструктуры города</t>
  </si>
  <si>
    <t>Рост обеспеченности учебными местами, снижение загруженности учебных заведений</t>
  </si>
  <si>
    <t>Развитие физкультуры и спорта</t>
  </si>
  <si>
    <t>Рост обеспеченности дошкольными местами</t>
  </si>
  <si>
    <t>Филиал ОАО "Газ-Сервис" Стрлитамакгаз"</t>
  </si>
  <si>
    <t>Отдел архитектуры и градостроительства</t>
  </si>
  <si>
    <t>Выполнение проектов планировок незастроенных территорий</t>
  </si>
  <si>
    <t>ПС-110/35/10кВ «Спартак» с ВЛ-110кВ «ЮПП-110»-«ПС Спартак», с отпайкой от ВЛ-110кВ «Стерлитамакская ТЭЦ-Ашкадар» 2ц, двухцепной ВЛ-35кВ от ПС «Спартак» до ВЛ-35кВ «Стерля-Совхоз» с образованием двухцепной ВЛ-35кВ «Спартак-Совхоз»</t>
  </si>
  <si>
    <t>Газоснабжение мкр №2 Западного жилого района г.Стерлитамака</t>
  </si>
  <si>
    <t>Инженерная инфраструктура микрорайона № 4Б западного района города Стерлитамака</t>
  </si>
  <si>
    <t>Инженерная инфраструктура микрорайона №4А Западного района города Стерлитамака</t>
  </si>
  <si>
    <t>Проект инженерной инфраструктуры микрорайона №2 Западного района городского округа город Стерлитамак РБ</t>
  </si>
  <si>
    <t>Инженерная инфраструктура микрорайона №5 Западного района города Стерлитамака</t>
  </si>
  <si>
    <t>Ликвидация ветхого и аварийного жилья</t>
  </si>
  <si>
    <t>МКУ "Комитет по физической культуре и спорту"</t>
  </si>
  <si>
    <t>Реконструкция городского стадиона Специализированной детско-юношеской школы Олимпийского резерва по пр. Ленина,2а</t>
  </si>
  <si>
    <t>Строительство городского лыжного центра</t>
  </si>
  <si>
    <t>Детский сад на 110 мест по ул.Артема у жилых домов № 142-150 городского округа город Стерлитамак Республики Башкортостан</t>
  </si>
  <si>
    <t>Строительство детского сада на 210 мест в мкр.№ 4А Западного жилого района</t>
  </si>
  <si>
    <t>Школа на 1000 учебных мест с бассейном в микрорайоне 7Б Западный в г.Стерлитамак Республики Башкортостан</t>
  </si>
  <si>
    <t>Школа на 1000 учебных мест в мкр. 5 Западный в г.Стерлитамак Республики Башкортостан</t>
  </si>
  <si>
    <t>Школа на 750 мест п. Шахтау</t>
  </si>
  <si>
    <t>Отдел Минздрава РБ в г.Стерлитамак</t>
  </si>
  <si>
    <t>Поликлиника на 480 посещений в смену в Западном микрорайоне г.Стерлитамак</t>
  </si>
  <si>
    <t>Женская консультация на 300 посещений в Западном  микрорайоне 4Б Стерлитамак</t>
  </si>
  <si>
    <t>Капитальный ремонт в ГБУЗ «Детская городская больница» ГО г.Стерлитамак</t>
  </si>
  <si>
    <t>Пристрой крытого бассейна с водолечебницей МБУЗ «Детский санаторий «Нур»</t>
  </si>
  <si>
    <t>Специализированное здание для детской художественной школы №1 в Западном жилом районе</t>
  </si>
  <si>
    <t>Внедрение системы видео наблюдения на конечных станциях «ВТС», «Первомайская», «Колхозный рынок», в службе энергохозяйства и на производственных участках депо</t>
  </si>
  <si>
    <t>Снижение производственного травматизма, профессиональной заболеваемости, улучшение условий труда</t>
  </si>
  <si>
    <t>МКУ "Отдел культуры", учреждения культуры</t>
  </si>
  <si>
    <t>Комитет по управлению собственностью МЗИО РБ пог.Стерлитамак            (КУС МЗИО РБ по г.Стерлитамак)</t>
  </si>
  <si>
    <t>Выполнение мероприятий муниципальной программы улучшения условий и охраны труда на 2012-2016 годы</t>
  </si>
  <si>
    <t>"Стерлитамакский молочный комбинат" филиал ЗАО "Аллат"</t>
  </si>
  <si>
    <t>Реконструкция внутренней сети водопровода (III этап)</t>
  </si>
  <si>
    <t>Обеспечение бесперебойного водоснабжения</t>
  </si>
  <si>
    <t xml:space="preserve">Исключено </t>
  </si>
  <si>
    <t>Реконструкция линии выпечки печенья на хлебозаводе №4</t>
  </si>
  <si>
    <t>Реконструкция склада на хлебзаводе №3</t>
  </si>
  <si>
    <t>Строительство вагоноремонтного завода</t>
  </si>
  <si>
    <t>Организация данного производства  на предприятии экономически нецелесообразно</t>
  </si>
  <si>
    <t>МУП "Электрические сети"</t>
  </si>
  <si>
    <t>Расширение сети абонентов и  обеспечение потребности жителей города в новых телекоммуникационных технологиях</t>
  </si>
  <si>
    <t>Разработка новых продуктов по запросам и потребностям потребителей</t>
  </si>
  <si>
    <t>Городская программа реконструкции зданий  и сооружений учреждений культуры г.Стерлитамак</t>
  </si>
  <si>
    <t>Перепланировка "Общественных простанств"</t>
  </si>
  <si>
    <t>Релизация программы «Развитие библиотечного дела городского округа город Стерлитамак РБ на 2010-2014г.г.»</t>
  </si>
  <si>
    <t>Городская программа "Реконструкции зданий  и сооружений спортивных школ"</t>
  </si>
  <si>
    <t>Городская программа "Реконтсрукция зданий и сооружений учреждений образования г.Стерлитамак на 2011-2016 годы"</t>
  </si>
  <si>
    <t>Городская программа по оснащению учреждений образования оборудованием согласно Стандартам на 2011-2016 годы</t>
  </si>
  <si>
    <t>Уменьшение затрат на снятие показаний</t>
  </si>
  <si>
    <t>Замена кабелей 6кВ и кабелей 600В на ТП №2, ТП №3</t>
  </si>
  <si>
    <t>Дорога и автомобильный мост через реку Стерля по ул.С-Ванцетти</t>
  </si>
  <si>
    <t xml:space="preserve">Расширение переулка Богдана Хмельницкого </t>
  </si>
  <si>
    <t>Улучшение транспортной безопасности в городе</t>
  </si>
  <si>
    <t>Троллейбусная линия по ул.Строителей</t>
  </si>
  <si>
    <t xml:space="preserve">Специализированное здание для детской школы искусств с концертным залом в Западном жилом районе </t>
  </si>
  <si>
    <t>Ввиду не целесообразности принятия данной программы</t>
  </si>
  <si>
    <t>Ввиду не целесообразности  выполнения мероприятия</t>
  </si>
  <si>
    <t>РФ</t>
  </si>
  <si>
    <t>РБ</t>
  </si>
  <si>
    <t>МБ</t>
  </si>
  <si>
    <t>Наименование мероприятия</t>
  </si>
  <si>
    <t>Срок реализации, годы</t>
  </si>
  <si>
    <t>Планируемые результаты</t>
  </si>
  <si>
    <t>Фактическое исполнение</t>
  </si>
  <si>
    <t>В том числе</t>
  </si>
  <si>
    <t>Мест-ный бюджет</t>
  </si>
  <si>
    <t>Собст-венные средства предпри-ятий</t>
  </si>
  <si>
    <t>Стадия реализации (выполнено/ реализуется/ приостанов-лено/ исключено)</t>
  </si>
  <si>
    <t>Собств. ср-ва</t>
  </si>
  <si>
    <t>Объем финансирования, млн.руб.</t>
  </si>
  <si>
    <t>Объем финансирования , млн.руб.</t>
  </si>
  <si>
    <r>
      <t xml:space="preserve">Раздел "Безопасный город", включая экологическую и транспортную безопасность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Позраздел "Экология" </t>
    </r>
  </si>
  <si>
    <t>2013-2014</t>
  </si>
  <si>
    <t>Замена бродильного чана №8 в цехе по производству спирта</t>
  </si>
  <si>
    <t>Модернизация емкостного парка в связи с его физическим износом</t>
  </si>
  <si>
    <t>Замена водяной секции подогревателя бражки в цехе по производству спирта</t>
  </si>
  <si>
    <t>Экономия теплоэнергии: газ на 30%, вода на 10%, электроэнергия на 20%</t>
  </si>
  <si>
    <t xml:space="preserve">Тепловая изоляция трубопроводов и технологического оборудования </t>
  </si>
  <si>
    <t>2011-2015</t>
  </si>
  <si>
    <t>Экономия теплоэнергии на 15% ежегодно</t>
  </si>
  <si>
    <t>Приобретение и монтаж устройств плавного пуска в цехе по производству ферментов для привода перемешивающих устройств ферментаторов</t>
  </si>
  <si>
    <t>2012-2013</t>
  </si>
  <si>
    <t xml:space="preserve">Экономия теплоэнергии и электроэнергии на 10% </t>
  </si>
  <si>
    <t>Обновление КСУП «Галактика» до версии 8.10</t>
  </si>
  <si>
    <t>Увеличение быстрого действия, бесперебойное функционирование техники</t>
  </si>
  <si>
    <t>Актуализация и совершенствование средств автоматизации</t>
  </si>
  <si>
    <t>Установка линии розлива кисломолочных напитков в ПЭТ бутылки, производительностью 6000 бут/час</t>
  </si>
  <si>
    <t>Увеличение выработки продукции и расширение ассортимента</t>
  </si>
  <si>
    <t>Модернизация</t>
  </si>
  <si>
    <t>Реконструкция АСУ</t>
  </si>
  <si>
    <t>Автоматизированный учет готовой продукции</t>
  </si>
  <si>
    <t>Реконструкция инженерных сетей</t>
  </si>
  <si>
    <t>Перевооружение участка АХУ Чиллер</t>
  </si>
  <si>
    <t>Приобретение асептического танка</t>
  </si>
  <si>
    <t>Реконструкция полов в цехе тары и готовой продукции (второй этап)</t>
  </si>
  <si>
    <t>Филиал "Шихан" ООО "ОПХ"</t>
  </si>
  <si>
    <t>Улучшение условий хранения готовой продукции на складе</t>
  </si>
  <si>
    <t>Модернизация технологического оборудования линий розлива</t>
  </si>
  <si>
    <t>Улучшение качества производимого пива</t>
  </si>
  <si>
    <t>Реконструкция фасада АБК  и производственных зданий</t>
  </si>
  <si>
    <t>Замена устаревшего оборудования</t>
  </si>
  <si>
    <t>Снижение тепловых потерь, увеличение срока эксплуатации</t>
  </si>
  <si>
    <t>Повышение производительности  и привлекательности продукта</t>
  </si>
  <si>
    <t>Реконтрукция зданий</t>
  </si>
  <si>
    <t>Реконструкция центрального склада по ул.Лесная, 16</t>
  </si>
  <si>
    <t xml:space="preserve">Улучшение условий хранения продукции </t>
  </si>
  <si>
    <t>Перемещение и монтаж 6-ти форфасных танков в цех производства пива</t>
  </si>
  <si>
    <t>Повышение энергосбережения (тепла)</t>
  </si>
  <si>
    <t>Реконструкция производства кондитерских изделий на хлебозаводе №6</t>
  </si>
  <si>
    <t>2011-2012</t>
  </si>
  <si>
    <t>Расширение ассортимента и качества выпускаемой продукции</t>
  </si>
  <si>
    <t>Улучшение условий труда</t>
  </si>
  <si>
    <t>В связи с перераспре-делением денежных потоков  на первоочередные мероприятия</t>
  </si>
  <si>
    <t>Расширение ассортимента, улучшение качества продукции</t>
  </si>
  <si>
    <t>Расширение, модернизация, замена инженерной инфраструктуры</t>
  </si>
  <si>
    <t>Внедрение системы замкнутого водооборота на предприятии</t>
  </si>
  <si>
    <t>Реконструкция силосов соды</t>
  </si>
  <si>
    <t>Мероприятия по рациональному использованию энергоресурсов</t>
  </si>
  <si>
    <t>Перевод содовых печей с мазута на природный газ</t>
  </si>
  <si>
    <t>Охлаждение соды</t>
  </si>
  <si>
    <t>Подбор оптимальной конструкции и внедрение модернизированного колонного оборудования</t>
  </si>
  <si>
    <t>Применение современных систем транспортирования, перекачки и уплотнений</t>
  </si>
  <si>
    <t>Реконструкция ЦИП с оптимизацией обжига извести и получения известкового молока</t>
  </si>
  <si>
    <t>Поддержание мощностей</t>
  </si>
  <si>
    <t>Информационные технологии и автоматизация</t>
  </si>
  <si>
    <t>2012-2014</t>
  </si>
  <si>
    <t>Консервация и ликвидация скважин</t>
  </si>
  <si>
    <t>Добыча кондиционного рассола с исключением из эксплуатации бассейна слабого рассола</t>
  </si>
  <si>
    <t>Соблюдение правил безопасности, экологических требований</t>
  </si>
  <si>
    <t>Улучшение качества продукции. Снижение затрат на энергоресурсы</t>
  </si>
  <si>
    <t>Снижение затрат на сырье и энергетику за счет применения модернизированного оборудования, улучшение технико-экономические показателей по производству и по предприятию в целом. Укрепление позиции на российском рынке ПВХ</t>
  </si>
  <si>
    <t>Монтаж установки получения плава каустика с использованием водорода</t>
  </si>
  <si>
    <t>Организация производства древесно-полимерных композитов</t>
  </si>
  <si>
    <t>Изготовление дополнительной прибыли. Изготовление широкой номенклатуры изделий для различных областей использования при замене древесины</t>
  </si>
  <si>
    <t>2011-2013</t>
  </si>
  <si>
    <t>2012-2015</t>
  </si>
  <si>
    <t>Модернизация оборудования, эффективное использование инфраструктуры предприятия</t>
  </si>
  <si>
    <t>Освоение новой технологии, повышение конкурентоспособности продукции. Ожидаемый годовой экономический эффект 256 млн.руб.</t>
  </si>
  <si>
    <t>2013-2015</t>
  </si>
  <si>
    <t>Увеличение мощности помола цемента</t>
  </si>
  <si>
    <r>
      <t xml:space="preserve">Цементное производство, строительство новой линии Помола и Упаковки цемента. 1 этап включает в себя                  </t>
    </r>
    <r>
      <rPr>
        <sz val="12"/>
        <rFont val="Times New Roman"/>
        <family val="1"/>
      </rPr>
      <t xml:space="preserve"> 1)  отделение помола цемента с установкой цементной мельницы №16 160 т/ч;            2) склад добавок;                        3) многосекционный силос цемента;                                        4) узел отгрузки цемента в автотранспорт;                            5) узел отгрузки цемента в ЖД транспорт</t>
    </r>
  </si>
  <si>
    <t>ООО "ХайдельбергЦемент  Рус"</t>
  </si>
  <si>
    <t>Дополнительный объем производства 0,99тн.</t>
  </si>
  <si>
    <t>Уменьшение выбросов в атмосферу газов, уменьшение бытовых отходов</t>
  </si>
  <si>
    <t>Мероприятия по сокращению энергозатрат (газификация предприятия)</t>
  </si>
  <si>
    <t>Запуск линии Спанкрит</t>
  </si>
  <si>
    <t xml:space="preserve"> ООО "ЖБЗ №1"</t>
  </si>
  <si>
    <t>Увеличение рабочих мест</t>
  </si>
  <si>
    <t>Решением учредителей предприятия мероприятие исключено в связи с проведением реконструкции и модернизации других производств, способствующих увеличению производства</t>
  </si>
  <si>
    <t>Увеличение объема производства, снижение цены на производимую продукцию, создание 6 рабочих мест</t>
  </si>
  <si>
    <t>Освоение мощностей с увеличением объема выпуска масляных фильтров</t>
  </si>
  <si>
    <t>Создание дополнительных рабочих мест</t>
  </si>
  <si>
    <t>Расширение существующих производств:</t>
  </si>
  <si>
    <t xml:space="preserve"> - частей машин, используемых в растениеводстве</t>
  </si>
  <si>
    <t xml:space="preserve"> - частей и принадлежностей к  станкам</t>
  </si>
  <si>
    <t>ООО "Концерн "Инмаш"</t>
  </si>
  <si>
    <t>Ликвидация предприятия</t>
  </si>
  <si>
    <t>Расширение действующего производства. Создание новых рабочих мест</t>
  </si>
  <si>
    <t>Потеря актуальности мероприятия в связи со снижением  спроса и предложений на поставку вагонов, связанных с общим падением объемов перевозок</t>
  </si>
  <si>
    <t>Сохранение рабочих мест инвалидов, освоение новых видов продукции</t>
  </si>
  <si>
    <t>Модернизация основных фондов, повышение надежности работы</t>
  </si>
  <si>
    <t xml:space="preserve"> - реконструкция водопроводной насосной станции III-го подъема бактерицидная установка (УФО). Проектирование и монтаж</t>
  </si>
  <si>
    <t>Обеспечение  качества питьевой воды в соответствии с требованиями ГОСТ</t>
  </si>
  <si>
    <t xml:space="preserve"> - модернизация лаборатории по контролю качества питьевой воды водоисточников и сточной воды, с учетом проектных работ по вентиляции</t>
  </si>
  <si>
    <t>Повышение качества оказываемых услуг. Модернизация оборудования</t>
  </si>
  <si>
    <t xml:space="preserve"> -реконструкция биологических очистных сооружений </t>
  </si>
  <si>
    <t xml:space="preserve"> - модернизация насосного оборудования, автоматизация диспетчеризация насосных станций</t>
  </si>
  <si>
    <t xml:space="preserve">Инвестиционный проект "Подключение строящихся (реконструируемых) объектов по водоснабжению за счет платы на подключение": </t>
  </si>
  <si>
    <t xml:space="preserve"> -замена  изношенных сетей. Проектирование и строительство</t>
  </si>
  <si>
    <t xml:space="preserve"> - реконструкция  главного коллектора на БОС ЗАО "Каустик" Ф 1000мм. Проектирование и строительство</t>
  </si>
  <si>
    <t xml:space="preserve"> - реконструкция участков самотечного коллектора Д600мм по ул.Худайбердина для приема дополнительных объемов от микрорайона «Лазурный» и перспективной застройки ж/д по ул. Худайбердина.  Проектирование и строительство</t>
  </si>
  <si>
    <t>Обеспечение отвода дополнительного объема стоков района перспективной застройки Юго-Западного, ул.Худайбердина</t>
  </si>
  <si>
    <t>Выполнение  реконструкции сетей уличного освещения города с учетом телеуправления, вечернего и ночного освещения</t>
  </si>
  <si>
    <t>Замена светильников подвесных открытых ртутных (РКУ) на натриевые ЖКУ (9000 шт.)</t>
  </si>
  <si>
    <t xml:space="preserve">Установка трехфазных счетчиков на границе балансовой принадлежности во вводном распределительном устройстве (ВРУ) жилых домов </t>
  </si>
  <si>
    <t>Реконструкция главной понизительной подстанции (ГПП) 110/10кв"ВТС"</t>
  </si>
  <si>
    <t xml:space="preserve">Увеличение пропускной способности </t>
  </si>
  <si>
    <t>Улучшение экологической безопасности</t>
  </si>
  <si>
    <t>Перевод автотранспорта на газ</t>
  </si>
  <si>
    <t>Мусоросортировочный комплекс</t>
  </si>
  <si>
    <t>Уменьшение утилизации отходов образования загрязнений атмосфрного воздуха</t>
  </si>
  <si>
    <t>2013-2016</t>
  </si>
  <si>
    <t>Реализация программы "Экология и природные ресурсы на 2008-2012 г.г."</t>
  </si>
  <si>
    <t>Реализация программы "Обеспечение экологической безопасности при эксплуатации полигона "Цветаевский" на период 2008-2012 г.г."</t>
  </si>
  <si>
    <t>снижение негативного влияния полингона на состояние окружающей среды</t>
  </si>
  <si>
    <t>Администрация городского округа г.Стерлитамак (Администрация), Отдел промышленности, транспорта и связи (ОПТиС)</t>
  </si>
  <si>
    <t>Администрация, ОПТИС</t>
  </si>
  <si>
    <t>Администрация, Служба гражданской защиты</t>
  </si>
  <si>
    <t xml:space="preserve">Снижение рисков пожаров. </t>
  </si>
  <si>
    <t>Берегоукрепление набережной реки Стерля в районе улицы Отрадовская в г.Стерлитамак</t>
  </si>
  <si>
    <t xml:space="preserve">Обеспечение безопасности условий для проживания граждан </t>
  </si>
  <si>
    <t>Берегоукрепление набережной реки Белой в районе п.Шахтау в г.Стерлитамаке</t>
  </si>
  <si>
    <t xml:space="preserve">Реконструкция перекрестка улиц Черноморская-Салтыкова-Щедрина  с организацией кругового движения </t>
  </si>
  <si>
    <t xml:space="preserve">Админстраия,    ОПТИС </t>
  </si>
  <si>
    <t>Снижение заторных явлений</t>
  </si>
  <si>
    <t xml:space="preserve">Реконструкция перекрестка улиц Худайбердина-Элеваторная в г.Стерлитамаке РБ  с организацией кругового движения </t>
  </si>
  <si>
    <t xml:space="preserve">Реконструкция перекрестка улиц Худайбердина-Советская в г.Стерлитамаке РБ  с расширением в сторону р.Стерля </t>
  </si>
  <si>
    <t>Пешеходные галереи через ул.Худайбердина и вокзальная в г.Стерлитамаке</t>
  </si>
  <si>
    <t>Объездная дорога, соединяющая улуцу Водолаженко и Стерлибашевский тракт</t>
  </si>
  <si>
    <t>Дополнительная полоса по ул.Советская</t>
  </si>
  <si>
    <t xml:space="preserve">Администрация, Служба строительства </t>
  </si>
  <si>
    <t>Проектирование и строительство путепровода на 152км по ул.Стерлибашевский тракт</t>
  </si>
  <si>
    <t>Южная объездная дорога</t>
  </si>
  <si>
    <t>Дорога по улице Юрматинская от улицы Водолаженко до улицы Объездной в г.Стерлитамаке</t>
  </si>
  <si>
    <t>ОПТИС</t>
  </si>
  <si>
    <t>Реконструкция железнодорожного переезда на 149 км. железнодорожных путей на пересечении ул.Салтыкова-Щедрина в г.Стерлитамаке</t>
  </si>
  <si>
    <t>Сокращение времени на пересадки с одного вида транспорта на другой</t>
  </si>
  <si>
    <t xml:space="preserve">Исключено в связи с недостаточным объемом пассажиропотока в городе </t>
  </si>
  <si>
    <t>ОПТИС,                      МУП "СТУ"</t>
  </si>
  <si>
    <t>Обеспечение безопасности и комфортности пассажирских перевозок</t>
  </si>
  <si>
    <t>Завершение строительства автодороги от перекрестка ул.Водолаженко и ул.Станотина до ул.Стерлибашевский тракт (объездной дороги)</t>
  </si>
  <si>
    <t>МУП "Стройзаказчик"</t>
  </si>
  <si>
    <t>Строительство транспортных развязок</t>
  </si>
  <si>
    <t>МУП "СТУ"</t>
  </si>
  <si>
    <t>Обеспечение надежности электроснабжения на подстанциях</t>
  </si>
  <si>
    <t>Оперативное управление производством и движением троллейбусов</t>
  </si>
  <si>
    <t>Для обеспечения потребности жителей города в новых телекоммуникационных технологиях</t>
  </si>
  <si>
    <t>Для обеспечения потребности жителей города в кабельном телевидении</t>
  </si>
  <si>
    <t>Организация системы коммерческого и технического учета - расхода электроэнергии, воды, газа и теплоносителей с использованием скоростных каналов передачи данных мультисервисной сети</t>
  </si>
  <si>
    <t>Увеличение срока службы зданий</t>
  </si>
  <si>
    <t>Расширение цифровой системы видеонаблюдения по программе "Безопасный город" с использованием скоростных каналов передачи данных мультисервисной сети</t>
  </si>
  <si>
    <t>Повышение эффективности новых телекоммуникационных технологий</t>
  </si>
  <si>
    <t>Приобретение и монтаж мини-АТС</t>
  </si>
  <si>
    <t>Администрация,      НО "Ассоциация предпринимателей г.Стерлитамак", предприятия малого и среднего бизнеса</t>
  </si>
  <si>
    <t>Рост числа занятых в малом и среднем бизнесе, увеличение объема продукции, выпускаемой субъектами малого и среднего предпринимательства, увеличение доли МСП в формировании бюджета ГО</t>
  </si>
  <si>
    <t>Отдел предпринмательства, ООО "Башпласт"</t>
  </si>
  <si>
    <t>Инновационный проект «Производство ПВХ компаунда"</t>
  </si>
  <si>
    <t>Отдел предпринмательства, ООО "Башкомпаунд"</t>
  </si>
  <si>
    <t>Разработка новых продуктов по запросам и потребностям потребителей, создание новых рабочих мест</t>
  </si>
  <si>
    <t>Инновационный проект «Производство кабельного пластиката»</t>
  </si>
  <si>
    <t>2011-2014</t>
  </si>
  <si>
    <t>Инновационный проект «Производство изделий из стекла"</t>
  </si>
  <si>
    <t>Отдел предпринмательства, ООО "Башкирская стекольная компания"</t>
  </si>
  <si>
    <t>Инновационный проект «Организация прессового производства"</t>
  </si>
  <si>
    <t xml:space="preserve">2011-2013 </t>
  </si>
  <si>
    <t>Отдел предпринмательства, ООО "УралТоргСервис"</t>
  </si>
  <si>
    <t>Создание производства труб из полимерных композиционных материалов в РБ</t>
  </si>
  <si>
    <t>2010-2016</t>
  </si>
  <si>
    <t>Отдел предпринмательства, ООО "Завод альтернативных бетонов"</t>
  </si>
  <si>
    <t>Многопрофильный оздоровительный комплекс</t>
  </si>
  <si>
    <t>Отдел предпринмательства, ИП Газизов О.В.</t>
  </si>
  <si>
    <t>Отдел развития потребительского рынка, ООО ТД "Центральный"</t>
  </si>
  <si>
    <t>Строительство торгово-развлекательного комплекса "Центральный"</t>
  </si>
  <si>
    <t>Строительство логистического центра ЗАО "Тандер"</t>
  </si>
  <si>
    <t>Отдел развития потребительского рынка, ЗАО "Тандер"</t>
  </si>
  <si>
    <t>Администрация, Служба строительства, предприятия и организации</t>
  </si>
  <si>
    <t>Обеспечение жильем нуждающихся</t>
  </si>
  <si>
    <t>Администрация, Служба строительства</t>
  </si>
  <si>
    <t>Проектирование проектов планировки территории и межевания под будущее строительство жилья</t>
  </si>
  <si>
    <t>Застройка микр.5 в Западном жилом районе г.Стерлитамак. Квартал 5Д-5Ф. Э/снабж.</t>
  </si>
  <si>
    <t>Обеспечение  микрорайона электрическими сетями</t>
  </si>
  <si>
    <t>Инженерные коммуникации к местам индивидуальной застройки микр.№8 Западного района. В/снабж.</t>
  </si>
  <si>
    <t>Обеспечение  микрорайона водоснабжением</t>
  </si>
  <si>
    <t>Проектирование строительства канализации в мкр.№8 Западного жилого района</t>
  </si>
  <si>
    <t>Канализация мкр.№8 Западного жилого района</t>
  </si>
  <si>
    <t>Газоснабжение жилых домов</t>
  </si>
  <si>
    <t>Обеспечение микрорайона электромощностью</t>
  </si>
  <si>
    <t>2012-2016</t>
  </si>
  <si>
    <t>Для осуществления строительства в границах ГО</t>
  </si>
  <si>
    <t>Физкультурно-спортивный комплекс с ледовой ареной на 2500 мест в микрорайоне «Юго-Западный» г.Стерлитамак</t>
  </si>
  <si>
    <t>Организация и проведение работ по территориальному планированию и градостроительному проектированию</t>
  </si>
  <si>
    <t>Реконструкция горнолыжной базы "Куш-Тау"</t>
  </si>
  <si>
    <t>Развитие физкультуры и спорта, удовлетворение потребности горожан</t>
  </si>
  <si>
    <t>Тюнинговая трасса</t>
  </si>
  <si>
    <t>Многофункциональная спортивная площадка с искусственным покрытием при ДЮСШОР по пр.Ленина,47</t>
  </si>
  <si>
    <t>Строительство бассейна</t>
  </si>
  <si>
    <t>Детский сад на 210 мест в квартале «Три капитана» городского округа г.Стерлитамак РБ</t>
  </si>
  <si>
    <t>МКУ "Отдел образования",     Служба строительства</t>
  </si>
  <si>
    <t>Строительство детского сада на 210 мест в м-не "Солнечный" г.Стерлитамак РБ</t>
  </si>
  <si>
    <t>Служба строительства, МКУ "Отдел образования"</t>
  </si>
  <si>
    <t>Детский сад на 210 мест в мкр 4Б Западного жилого района</t>
  </si>
  <si>
    <t>Детский сад №1 на 80 мест в мкр. 7Б Западного жилого района</t>
  </si>
  <si>
    <t>Детский сад №2 на 80 мест в мкр. 7Б Западного жилого района</t>
  </si>
  <si>
    <t>Универсальная спортивная площадка с искусственным покрытием и ограждением при МАОУ «Гимназия №1»</t>
  </si>
  <si>
    <t>Многофункциональная спортивная площадка при МАОУ «СОШ №17»</t>
  </si>
  <si>
    <t>Спортивная площадка при  «СОШ №24»</t>
  </si>
  <si>
    <t>Реконструкция здания  для детского сада, расположенного по адресу г.Стерлитамак, ул.Суворова,5а</t>
  </si>
  <si>
    <t>Реконструкция здания  МБОУ ДОД "СДЮТ и Э" под помещения детского сада, расположенного по адресу г.Стерлитамак, ул.Суханова, 7Б</t>
  </si>
  <si>
    <t>Реконструкция МБОУ ДОД Центр внешкольной работы "Надежда" под  помещения детского сада, расположенного по адресу г.Стерлитамак, ул.Худайбердина, 176</t>
  </si>
  <si>
    <t>Реконструкция здания  для детского сада, расположенного по адресу г.Стерлитамак, ул.Цюрупы, 32а</t>
  </si>
  <si>
    <t>Реконструкция здания учебного корпуса под помещение детского сада, расположенного по адресу г.Стерлитамак, ул.Заводская,13</t>
  </si>
  <si>
    <t>Развитие инфраструктуры города, удовлетворение потребностей горожан в медицинских услугах</t>
  </si>
  <si>
    <t>Пристрой к ГБУЗ "Городская поликлиника №6" для размещения Детской поликлиники на 300 посещений в смену</t>
  </si>
  <si>
    <t xml:space="preserve">Повышение качества, доступности санаторно-оздоровительного лечения. В течение года получат лечение 2400 детей </t>
  </si>
  <si>
    <t>Реконструкция городского дворца культуры и прилегающей территории здания</t>
  </si>
  <si>
    <t>МКУ "Отдел культуры"</t>
  </si>
  <si>
    <t>Создание условий для художественного образования детей</t>
  </si>
  <si>
    <t>Создание дополнительных условий для посетителей дворца культуры</t>
  </si>
  <si>
    <t>Сооружение  очистки питьевой воды от мутности водоисточника "Берхомут"  мощностью 60 тыс. куб.м.</t>
  </si>
  <si>
    <t>Обеспечение комфорта жителям города</t>
  </si>
  <si>
    <t>Реконструкция системы теплоснабжения пос.Шах-Тау с установкой блочной котельной</t>
  </si>
  <si>
    <t>Комфортные условия проживания граждан</t>
  </si>
  <si>
    <t>Муниципальная адресная программа по проведению капремонта многоквартирных домов в городском округе г.Стерлитамак на 2012 год</t>
  </si>
  <si>
    <t>Реконструкция системы теплоснабжения района п.Красный пролетарий с переводом тепловой нагрузки на ТМ-11 в г.Стерлитамак</t>
  </si>
  <si>
    <t>Обеспечение надежного и бесперебойного теплоснабжения объектов города</t>
  </si>
  <si>
    <t>Схема теплоснабжения г.Стерлитамак на период 2017 года</t>
  </si>
  <si>
    <t>Строительство Ямы Беккари</t>
  </si>
  <si>
    <t>Обеспечение санитарной безопасности</t>
  </si>
  <si>
    <t>Продажа прав (аренда, собственноть) на земельные участки для жилищного строительства (индивидуальные, многоэтажные) и коммерческих объектов недвижимости</t>
  </si>
  <si>
    <t>КУС МЗИО РБ по г.Стерлитамак</t>
  </si>
  <si>
    <t>Кадастровая оценка земель города</t>
  </si>
  <si>
    <t>2011-2016</t>
  </si>
  <si>
    <t>Улучшение материально-технической базы</t>
  </si>
  <si>
    <t>МКУ "Отдел образования", образовательные учреждения</t>
  </si>
  <si>
    <t>Улучшение материально-технической базы  в целях совершенствования образовательного процесса</t>
  </si>
  <si>
    <t>Выполнение мероприятий городской целевой программы "Укрепление и модернизация материально-технической базы пищеблокеов образовательных учреждений на 2009-2011 годы"</t>
  </si>
  <si>
    <t xml:space="preserve">2009-2011 </t>
  </si>
  <si>
    <t>Внедрение современных технологий производства полуфабрикатов высокой степени готовности</t>
  </si>
  <si>
    <t>Выполнение мероприятий городской целевой программы "Развитие системы дошкольного образования городского округа город Стерлитамак РБ на 2010-2013г.г.""</t>
  </si>
  <si>
    <t>Улучшение материально-технической базы. Увеличение охвата дошкольным образованием</t>
  </si>
  <si>
    <t>Улучшение необходимой МТБ, укрепление антитеррористической безопасности, повышение санитарно-эпидемиологического благополучия</t>
  </si>
  <si>
    <t>Улучшение показателей здоровья детского населения в городе, создание благоприятных условий. Повышение доступности питания для более ширококго контингента учащихся</t>
  </si>
  <si>
    <r>
      <t xml:space="preserve">Выполнение мероприятий программы "Развитие </t>
    </r>
    <r>
      <rPr>
        <sz val="12"/>
        <rFont val="Times New Roman"/>
        <family val="1"/>
      </rPr>
      <t>образованияв  г.Стерлитамаке на 2009-2013г.г"</t>
    </r>
  </si>
  <si>
    <t>Удовлетворение потребности горожан в высококачественных образовательных услугах. Сохранение и развитие системы дошкольного, общего, профессионального и дополнительного образования</t>
  </si>
  <si>
    <t>Выполнение мероприятий программы "Развитие системы дополнительного образования детей и учащихся в городе стерлитамак РБ на 2007-2011г.г."</t>
  </si>
  <si>
    <t>2007-2011</t>
  </si>
  <si>
    <t>Формирование здорового образа жизни, привлечение их к внеурочной деятельности, удовлетворение потребностей в гармоничном воспитании</t>
  </si>
  <si>
    <t>Улучшение условий для занятия спортом</t>
  </si>
  <si>
    <t>Улучшение условий для отдыха граждан</t>
  </si>
  <si>
    <t>Полноценное комплектование фондов библиотек, рост их посещаемости, обеспечение стабильности рынка труда</t>
  </si>
  <si>
    <t>Реализация мероприятийежегодной программы "Содействие занятости населения  по г. Стерлитамак"</t>
  </si>
  <si>
    <t>Реализация мероприятий Республиканской программы дополнительных мероприятий по снижению напряженности на рынке труда в РБ</t>
  </si>
  <si>
    <t>Обеспечение временной занятости, снижение напряженности на рынке труда города, материальная поддержка</t>
  </si>
  <si>
    <t>Мероприятия Республиканской программы включены в мероприятия по содействию занятости населения</t>
  </si>
  <si>
    <t>ГКУ "Центр занятости населения"</t>
  </si>
  <si>
    <t>Выполнение мероприятий городской целевой программы «Совершенствование организации питания обучающихся и воспитанников образовательных учреждений города Стерлитамак на период 2011 – 2014 годы»</t>
  </si>
  <si>
    <t>Мероприятие продлено до 2018 года в связи с необходимостью приватизации муниципального имущества, план на 2016 год составит 0,9 млн.руб.</t>
  </si>
  <si>
    <t xml:space="preserve">Отсутствие финансирования </t>
  </si>
  <si>
    <t>В связи с отсутствием необходимости в данном помещении</t>
  </si>
  <si>
    <t>Отсутствие финансирования</t>
  </si>
  <si>
    <t xml:space="preserve">Отсутствие финансирования и как следствие неопределенность сроков строительства </t>
  </si>
  <si>
    <t>Ввиду нецелесообразности мероприятия</t>
  </si>
  <si>
    <t>Выполнены замена инжнерных сетей и общестроительные работы. На 2016 г. план - 60,0 млн.руб. РБ, СС-10 млн.руб.</t>
  </si>
  <si>
    <t>Реконструкция здания  для детского сада, расположенного по адресу г.Стерлитамак, ул.Социалистическая,3</t>
  </si>
  <si>
    <t>Служба строительства</t>
  </si>
  <si>
    <t>Исключено ввиду передачи объекта и финансирования Ишимбайскому району району</t>
  </si>
  <si>
    <t>Разработана ПСД. Мероприятие приостановлено из-за отсутствия финансирования. План на 2017-2018г.г.</t>
  </si>
  <si>
    <t>Средства выделены на разработку ПСД. Мероприятие приостановлено из-за отсутствия финансирования. План на 2017-2018г.г.</t>
  </si>
  <si>
    <t>Ввиду отсутствия необходимости мероприятия</t>
  </si>
  <si>
    <t>Отсутствие финансирования. На 2016 год средства в бюджете города не предусмотрены</t>
  </si>
  <si>
    <t>На 2016 год перенесены средства в сумме 1,1 млн.руб.</t>
  </si>
  <si>
    <t>Создание импортозамещающих продуктов</t>
  </si>
  <si>
    <t>Увеличение объемов производства</t>
  </si>
  <si>
    <t>Отсутствие финансирования. На 2016г. план за счет внебюджетных средств-16,5 млн.руб.</t>
  </si>
  <si>
    <t xml:space="preserve"> Ввиду  не целесообразности мероприятия</t>
  </si>
  <si>
    <t>Ввиду невозможности размещения объекта из-за наличия под обьъектом коммунальных магистралей</t>
  </si>
  <si>
    <t xml:space="preserve">Приостановлено до 2017г..  Ведутся переговоры о целесообразности строительства завода,  </t>
  </si>
  <si>
    <t>Отсутствие финансирования и целесообразности мероприятия</t>
  </si>
  <si>
    <t>ПСД выполнена и получено положительное заключение гос. экспертизы. Мероприятие перенесено на 2018г.  в сумме 95 млн.руб. из РБ</t>
  </si>
  <si>
    <t xml:space="preserve">Решается вопрос с землей. ПИР перенесены на 2017г. </t>
  </si>
  <si>
    <t>Ввиду его неопределенности</t>
  </si>
  <si>
    <t>Отсутствие финансирования. План на 2017г. в сумме 210 млн.руб. - средства РБ</t>
  </si>
  <si>
    <t>Обеспечение потребности жителей мкр. "Юго-Западный" , "Солнечный", "Лазурный" в пассажирских перевозках</t>
  </si>
  <si>
    <t>Отсутствие финансирования. План на 2018г.</t>
  </si>
  <si>
    <t xml:space="preserve">Приобретено 5 троллейбусов вместо 10 планируемых </t>
  </si>
  <si>
    <t>Отсутствие финансирования. План на 2017г.</t>
  </si>
  <si>
    <t>ОПТИС,                    МУП "Стройзаказчик"</t>
  </si>
  <si>
    <t>Замена кабельных линий КЛ-6-10 кВ (8 км)</t>
  </si>
  <si>
    <t>Замена голых алюминивых проводов на самонесущие изолированные провода (СИП) на водушные линии ВЛ-0,4кв. (25 км)</t>
  </si>
  <si>
    <t>Строительство новых подстанций взамен старых (4 шт.)</t>
  </si>
  <si>
    <t>Примечание (причины не выполнения мероприятия)</t>
  </si>
  <si>
    <t>Потеря актуальности мероприятия</t>
  </si>
  <si>
    <t>Выполнено</t>
  </si>
  <si>
    <t>На 2016г. запланировано проведение работ в сумме 6,3 млн.руб.</t>
  </si>
  <si>
    <t>Отсутствие оборотных средств. План на 2016г. - 15,3 млн.руб.</t>
  </si>
  <si>
    <t>Недостаток оборотных средств. План на 2017-2018г.г. в сумме 3,6 млн.руб.</t>
  </si>
  <si>
    <t>Отстутсвие финансирования из РБ. План на 2018-2021г.г. - 228 млн.руб.</t>
  </si>
  <si>
    <t>Отсутствие недостаточного финансирования и перераспределение средств на модернизацию главного коллектора</t>
  </si>
  <si>
    <t xml:space="preserve">Строительство полигона ввыполнено на 70%. На 2016г. план.на завершение 35 млн.руб. - СС </t>
  </si>
  <si>
    <t>Проведен конкурс на выполнение СМР. На 2016г. план - 72,7 млн.руб. из  РБ</t>
  </si>
  <si>
    <t>Разработана ПСД, выполнены инженерные изыскания, выполнены работы по подготовке территории, произведена поставка корпуса цементной мельницы. На 2016г. план - 100 млн.руб.</t>
  </si>
  <si>
    <t>Создание новых производственных мощностей, освоение новой продукции, расширение рынков сбыта</t>
  </si>
  <si>
    <t>Продолжаются  промыш. испытания различных коагулянтов с целью снижения количества и качества стоков в ХЗК. План освоения средств  не определен ввиду проведения промиспытаний и подбора коагулянта</t>
  </si>
  <si>
    <t>Ведутся переговоры по поводу внедрения новой технологии получения А-110. План освоения средств не определен ввиду изменения рыночной ситуации</t>
  </si>
  <si>
    <t xml:space="preserve">Завершены строительно-монтажные работы.В 1 кваратле 2016г. планируется  пусконаладочные работы  - 100 млн.руб.                </t>
  </si>
  <si>
    <t>Отсутствие рынков сбыта каучуков</t>
  </si>
  <si>
    <t>В связи с необходимостью реализации более приоритетеных инвестпроектов</t>
  </si>
  <si>
    <t>Изменение курса валют и решение вопроса с сырьем</t>
  </si>
  <si>
    <t>Ведется предпроектная проработка мероприятия "Расширение производства ГХК на 100 тыс.тн." Проектные работы планируются в 2017-2018г.г.</t>
  </si>
  <si>
    <t>Мероприятие разбито на этапы и связано с заменой стальных трубопроводов на полиэтиленовые. На 2016г. план по замене трубопроводов - 40 млн.руб.</t>
  </si>
  <si>
    <t>Ввиду отсутствия финансирования МУП "СТУ" на выполнение работ</t>
  </si>
  <si>
    <t>Выполнены работы по кап. ремонту мостов через р.Ольховка и Тихий Ашкадар. Получено заключение Госэкспертизы на разработку ПСД на ремонт моста через р.Стерля по ул.Баумана.Заключен контракт на выполнение изыскательских работ и госэкспертизу на капремонт моста через р.Стерля по ул.23 Мая.В связи с чем, сроки и средства на капремонт мостов не определены</t>
  </si>
  <si>
    <t>Выполнено частично</t>
  </si>
  <si>
    <t>Выполнено строительство сетей теплоснабжения. На 2016г. план 13,5млн.руб. за счет внебюджетных средств на строительство сетей водоснабжения и водоотведения</t>
  </si>
  <si>
    <t>Выполнено строительство сетей водоснабжения. На 2017г. план-ся строительство сетей газоснабжения (20 млн.руб. из РБ) и водоотведения (17 млн.руб. СС)</t>
  </si>
  <si>
    <t>На 2016г. план на разработку рабочей документации 4,3 млн.руб. из МБ. Строительство планируется на 2017-2018г.г.</t>
  </si>
  <si>
    <t>На 2016г. план на разработку рабочей документации 1,9 млн.руб. из МБ. Строительство планируется на 2017-2018г.г.</t>
  </si>
  <si>
    <t>План на 2016г. 15,4 млн.руб.-РБ, МБ - 0,5 млн.руб. Выполнена корректировка ПСД, стоимость строительства - 787 млн.руб.</t>
  </si>
  <si>
    <t>Замена морально и физически устаревшего оборудования. Оптимизация расходов эл.энергии на производство основного продукта - газообразного азота и увеличение мощности производства газообразного кислорода</t>
  </si>
  <si>
    <t>К настоящему времени выполнена предпроектная проработка техрешени (ППТР). Определены потенциальные лицензиары техноло-гий. По результатам анализа технологий и окончательного выбора лицензиаров будет определен требуемый объем инвестиций (ориентировочно составляет 60 млрд. руб.). Планируемая дата начала реализации проекта-2020г. Реализация проекта зависит от решения вопроса обеспечения сырьем (этиленом)</t>
  </si>
  <si>
    <t>В связи с вопросом поставики сырья</t>
  </si>
  <si>
    <t>На 2016г. план 993,3 млн.руб.</t>
  </si>
  <si>
    <t>В связи с ухудшением экономической ситуации в стране</t>
  </si>
  <si>
    <t>На 2016г. план 120,8 млн.руб.</t>
  </si>
  <si>
    <t>На 2016г. план 8,3 млн.руб., 2017г. -76,4 млн.руб.</t>
  </si>
  <si>
    <t>Увеличение выпуска твердого каустика до 50 тыс.тонн/год., внедрение энергосберегающих чистых технологий с использованием в качестве теплоносителя продуктов сгорания водорода в кислороде</t>
  </si>
  <si>
    <t>Отсутствие финансирования ОАО "Башспирта"</t>
  </si>
  <si>
    <t>В связи с внедрением на филиале корпоративной КИС ОАО "Башспирт" 1С</t>
  </si>
  <si>
    <t>ОАО "Башспирт" (ССВК -филиал ОАО "Башспирт")</t>
  </si>
  <si>
    <t>Отсутствие оборотных средств</t>
  </si>
  <si>
    <t>Реконструкция сетей включена в мероприятие по реконструкции приемно-аппаратного участка</t>
  </si>
  <si>
    <t>План на 2016г. -95,4 млн.руб.</t>
  </si>
  <si>
    <t>План на 2016г. -126,6 млн.руб.</t>
  </si>
  <si>
    <t>Строительство пристроя к хлебозаводу №6 для рсширения складских помещений</t>
  </si>
  <si>
    <t xml:space="preserve">В рамках инвестиционной программы ООО "Башкирэнерго" прогнозные сроки строительства 2015-2017г.г. На 2016г. план -87,8 млн.руб. </t>
  </si>
  <si>
    <t>В связи с включением мероприятия в "Инженерные коммуникации к местам индивидуальной застройки мкр.№8 Западного района"</t>
  </si>
  <si>
    <t>Заключен мун.контракт на выполнение СМР. План на 2016г. 73,7 млн.руб. из РБ, МБ - 2,3 млн.руб.</t>
  </si>
  <si>
    <t>Реконтструкция комплекса Хлор-ВХ-ПВХ с увеличением мощности по ПВХ до 600 тыс.тн/год</t>
  </si>
  <si>
    <t>Приостанов-лено</t>
  </si>
  <si>
    <t xml:space="preserve">Выполнено частично </t>
  </si>
  <si>
    <t>В связи с сокращением объема финансирования. На 2016г. план. - 1,3 млн.руб.</t>
  </si>
  <si>
    <t>В связи с сокращением объема финансирования. На 2016г. план. - 4,7 млн.руб.</t>
  </si>
  <si>
    <t>Мероприятие выполнено в неполном объеме финансирования из-за перенаправления средств на модернизацию оборудования</t>
  </si>
  <si>
    <t>Выполнено с мешьшими затратами согласно нормативно-технической документации</t>
  </si>
  <si>
    <t xml:space="preserve">ОПТИС,                         МУП Стройзаказчик" </t>
  </si>
  <si>
    <t>В 2015г. выполнено строительство 1 очереди дороги. На 2016г.заплан. строительство 2 очереди, из РБ - 73,5 млн.руб., МБ - 2,2 млн.руб.</t>
  </si>
  <si>
    <t>Выполнено видеонаблюдение на конечной станции "Колхозный рынок". Ввиду отстутсвия средств работы на станции "ВТС" и "Первомайская" приостановлены</t>
  </si>
  <si>
    <t>Завершена 1 очередь строительства комплекса, 2 - в стадии завершения. На 2016г. план - 100 млн.руб.</t>
  </si>
  <si>
    <t xml:space="preserve"> Отсутствие финансирования </t>
  </si>
  <si>
    <t>МУП "Стройзаказчик", Служба строительства</t>
  </si>
  <si>
    <t>Разработана ПСД.             В 2016г. Планируется реконструкция фасада здания на сумму 98 млн.руб., РБ-39 млн.руб., МБ-59 млн.руб.</t>
  </si>
  <si>
    <t>Строительство ведется . На 2016г. план - 229,8 млн.руб. из РБ., из МБ - 7,1 млн.руб. Выполнена корректировка ПСД, стоимость строительства составила 701 млн.руб.</t>
  </si>
  <si>
    <t>На 2016г. план на разработку проектной документации  5,2 млн.руб. из МБ. Планируемая стоимость строительства составит 420 млн.руб.</t>
  </si>
  <si>
    <t xml:space="preserve">Мероприятия по реконструкции зданий и сооружений включены в мунципальную программу по развитию культуры в городе </t>
  </si>
  <si>
    <t>Реконструкция зданий и сооружений спортивных объектов включено в муниципальную программу</t>
  </si>
  <si>
    <t>Принята  муниципальная программа "Развитие системы образования городского округа город Стерлитамак на 2014-2016г.г."</t>
  </si>
  <si>
    <t>Программа отменена в связи с принятием муниципальной программы  "Развитие системы образования городского округа город Стерлитамак на 2014-2016г.г."</t>
  </si>
  <si>
    <t xml:space="preserve"> План программных мероприятий</t>
  </si>
  <si>
    <t>по городскому округу город Стерлитамак  Республики Башкортостан на 2011-2015  годы</t>
  </si>
  <si>
    <t>к решению Совета городского округа</t>
  </si>
  <si>
    <t>город Стерлитамак Республики Башкортостан</t>
  </si>
  <si>
    <t>№ _______ от ____________________ 2016г.</t>
  </si>
  <si>
    <t>Приложение №1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</si>
</sst>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22">
    <font>
      <sz val="10"/>
      <name val="Arial Cyr"/>
      <family val="2"/>
    </font>
    <font>
      <sz val="10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sz val="10"/>
      <name val="Arial Cyr"/>
      <family val="2"/>
    </font>
    <font>
      <sz val="12"/>
      <color rgb="FFFF0000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20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6">
    <xf numFmtId="0" fontId="0" fillId="0" borderId="0" xfId="0"/>
    <xf numFmtId="0" fontId="4" fillId="0" borderId="0" xfId="0" applyFont="1" applyAlignment="1">
      <alignment horizontal="right"/>
    </xf>
    <xf numFmtId="0" fontId="10" fillId="0" borderId="0" xfId="0" applyFont="1"/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Font="1"/>
    <xf numFmtId="0" fontId="3" fillId="0" borderId="6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textRotation="90"/>
    </xf>
    <xf numFmtId="0" fontId="3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0" fillId="0" borderId="1" xfId="0" applyBorder="1"/>
    <xf numFmtId="0" fontId="10" fillId="0" borderId="1" xfId="0" applyFont="1" applyBorder="1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vertical="top"/>
    </xf>
    <xf numFmtId="164" fontId="3" fillId="0" borderId="1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7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16" fontId="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vertical="top" wrapText="1"/>
    </xf>
    <xf numFmtId="49" fontId="3" fillId="0" borderId="4" xfId="20" applyNumberFormat="1" applyFont="1" applyFill="1" applyBorder="1" applyAlignment="1">
      <alignment horizontal="center" vertical="top" wrapText="1"/>
    </xf>
    <xf numFmtId="43" fontId="3" fillId="0" borderId="1" xfId="20" applyFont="1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6" fillId="0" borderId="8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8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6" fillId="0" borderId="8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8" fillId="0" borderId="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8" fillId="0" borderId="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wrapText="1"/>
    </xf>
    <xf numFmtId="0" fontId="17" fillId="0" borderId="8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16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8"/>
  <sheetViews>
    <sheetView tabSelected="1" view="pageBreakPreview" zoomScaleSheetLayoutView="100" workbookViewId="0" topLeftCell="A268">
      <selection activeCell="K10" sqref="K10:K13"/>
    </sheetView>
  </sheetViews>
  <sheetFormatPr defaultColWidth="9.00390625" defaultRowHeight="12.75"/>
  <cols>
    <col min="1" max="1" width="5.375" style="0" customWidth="1"/>
    <col min="2" max="2" width="31.75390625" style="0" customWidth="1"/>
    <col min="3" max="3" width="17.00390625" style="0" customWidth="1"/>
    <col min="4" max="4" width="22.75390625" style="0" customWidth="1"/>
    <col min="5" max="5" width="5.00390625" style="0" hidden="1" customWidth="1"/>
    <col min="6" max="6" width="9.25390625" style="0" customWidth="1"/>
    <col min="7" max="7" width="10.375" style="0" customWidth="1"/>
    <col min="8" max="8" width="9.625" style="0" customWidth="1"/>
    <col min="9" max="9" width="9.00390625" style="0" customWidth="1"/>
    <col min="10" max="10" width="9.875" style="0" customWidth="1"/>
    <col min="11" max="11" width="21.625" style="0" customWidth="1"/>
    <col min="12" max="12" width="14.75390625" style="0" customWidth="1"/>
    <col min="13" max="13" width="9.625" style="0" bestFit="1" customWidth="1"/>
    <col min="14" max="16" width="9.25390625" style="0" bestFit="1" customWidth="1"/>
    <col min="17" max="17" width="9.625" style="0" bestFit="1" customWidth="1"/>
    <col min="18" max="18" width="24.875" style="0" customWidth="1"/>
  </cols>
  <sheetData>
    <row r="1" ht="19.5">
      <c r="K1" s="1"/>
    </row>
    <row r="2" spans="11:18" ht="22.5">
      <c r="K2" s="1"/>
      <c r="M2" s="208" t="s">
        <v>579</v>
      </c>
      <c r="N2" s="179"/>
      <c r="O2" s="179"/>
      <c r="P2" s="179"/>
      <c r="Q2" s="179"/>
      <c r="R2" s="179"/>
    </row>
    <row r="3" spans="11:18" ht="23.25">
      <c r="K3" s="1"/>
      <c r="M3" s="209" t="s">
        <v>576</v>
      </c>
      <c r="N3" s="179"/>
      <c r="O3" s="179"/>
      <c r="P3" s="179"/>
      <c r="Q3" s="179"/>
      <c r="R3" s="179"/>
    </row>
    <row r="4" spans="11:18" ht="23.25">
      <c r="K4" s="1"/>
      <c r="M4" s="209" t="s">
        <v>577</v>
      </c>
      <c r="N4" s="179"/>
      <c r="O4" s="179"/>
      <c r="P4" s="179"/>
      <c r="Q4" s="179"/>
      <c r="R4" s="179"/>
    </row>
    <row r="5" spans="11:18" ht="23.25">
      <c r="K5" s="1"/>
      <c r="M5" s="210" t="s">
        <v>578</v>
      </c>
      <c r="N5" s="179"/>
      <c r="O5" s="179"/>
      <c r="P5" s="179"/>
      <c r="Q5" s="179"/>
      <c r="R5" s="179"/>
    </row>
    <row r="6" ht="19.5">
      <c r="K6" s="1"/>
    </row>
    <row r="7" spans="1:18" ht="22.5" customHeight="1">
      <c r="A7" s="205" t="s">
        <v>574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6"/>
      <c r="M7" s="206"/>
      <c r="N7" s="206"/>
      <c r="O7" s="206"/>
      <c r="P7" s="206"/>
      <c r="Q7" s="206"/>
      <c r="R7" s="206"/>
    </row>
    <row r="8" spans="1:18" ht="21" customHeight="1">
      <c r="A8" s="207" t="s">
        <v>575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6"/>
      <c r="M8" s="206"/>
      <c r="N8" s="206"/>
      <c r="O8" s="206"/>
      <c r="P8" s="206"/>
      <c r="Q8" s="206"/>
      <c r="R8" s="206"/>
    </row>
    <row r="9" spans="1:11" ht="15.75" customHeight="1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</row>
    <row r="10" spans="1:18" ht="39.75" customHeight="1">
      <c r="A10" s="211" t="s">
        <v>0</v>
      </c>
      <c r="B10" s="211" t="s">
        <v>207</v>
      </c>
      <c r="C10" s="211" t="s">
        <v>208</v>
      </c>
      <c r="D10" s="211" t="s">
        <v>1</v>
      </c>
      <c r="E10" s="212" t="s">
        <v>1</v>
      </c>
      <c r="F10" s="213" t="s">
        <v>217</v>
      </c>
      <c r="G10" s="214"/>
      <c r="H10" s="214"/>
      <c r="I10" s="214"/>
      <c r="J10" s="214"/>
      <c r="K10" s="211" t="s">
        <v>209</v>
      </c>
      <c r="L10" s="215" t="s">
        <v>210</v>
      </c>
      <c r="M10" s="216"/>
      <c r="N10" s="216"/>
      <c r="O10" s="216"/>
      <c r="P10" s="216"/>
      <c r="Q10" s="216"/>
      <c r="R10" s="217"/>
    </row>
    <row r="11" spans="1:18" ht="21" customHeight="1">
      <c r="A11" s="218"/>
      <c r="B11" s="219"/>
      <c r="C11" s="219"/>
      <c r="D11" s="219"/>
      <c r="E11" s="220"/>
      <c r="F11" s="221" t="s">
        <v>2</v>
      </c>
      <c r="G11" s="213" t="s">
        <v>3</v>
      </c>
      <c r="H11" s="214"/>
      <c r="I11" s="214"/>
      <c r="J11" s="214"/>
      <c r="K11" s="218"/>
      <c r="L11" s="222" t="s">
        <v>214</v>
      </c>
      <c r="M11" s="223" t="s">
        <v>216</v>
      </c>
      <c r="N11" s="223"/>
      <c r="O11" s="223"/>
      <c r="P11" s="223"/>
      <c r="Q11" s="223"/>
      <c r="R11" s="222" t="s">
        <v>507</v>
      </c>
    </row>
    <row r="12" spans="1:18" ht="50.25" customHeight="1">
      <c r="A12" s="218"/>
      <c r="B12" s="219"/>
      <c r="C12" s="219"/>
      <c r="D12" s="219"/>
      <c r="E12" s="224"/>
      <c r="F12" s="225"/>
      <c r="G12" s="221" t="s">
        <v>4</v>
      </c>
      <c r="H12" s="221" t="s">
        <v>5</v>
      </c>
      <c r="I12" s="221" t="s">
        <v>212</v>
      </c>
      <c r="J12" s="221" t="s">
        <v>213</v>
      </c>
      <c r="K12" s="218"/>
      <c r="L12" s="226"/>
      <c r="M12" s="227" t="s">
        <v>2</v>
      </c>
      <c r="N12" s="227" t="s">
        <v>211</v>
      </c>
      <c r="O12" s="227"/>
      <c r="P12" s="227"/>
      <c r="Q12" s="227"/>
      <c r="R12" s="226"/>
    </row>
    <row r="13" spans="1:18" ht="46.5" customHeight="1">
      <c r="A13" s="228"/>
      <c r="B13" s="229"/>
      <c r="C13" s="229"/>
      <c r="D13" s="229"/>
      <c r="E13" s="230"/>
      <c r="F13" s="231"/>
      <c r="G13" s="231"/>
      <c r="H13" s="231"/>
      <c r="I13" s="231"/>
      <c r="J13" s="231"/>
      <c r="K13" s="232"/>
      <c r="L13" s="233"/>
      <c r="M13" s="227"/>
      <c r="N13" s="234" t="s">
        <v>204</v>
      </c>
      <c r="O13" s="234" t="s">
        <v>205</v>
      </c>
      <c r="P13" s="234" t="s">
        <v>206</v>
      </c>
      <c r="Q13" s="235" t="s">
        <v>215</v>
      </c>
      <c r="R13" s="233"/>
    </row>
    <row r="14" spans="1:18" ht="18.75" customHeight="1">
      <c r="A14" s="191" t="s">
        <v>7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3"/>
      <c r="M14" s="193"/>
      <c r="N14" s="193"/>
      <c r="O14" s="193"/>
      <c r="P14" s="193"/>
      <c r="Q14" s="193"/>
      <c r="R14" s="194"/>
    </row>
    <row r="15" spans="1:18" ht="17.25" customHeight="1">
      <c r="A15" s="191" t="s">
        <v>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3"/>
      <c r="M15" s="193"/>
      <c r="N15" s="193"/>
      <c r="O15" s="193"/>
      <c r="P15" s="193"/>
      <c r="Q15" s="193"/>
      <c r="R15" s="194"/>
    </row>
    <row r="16" spans="1:18" ht="24" customHeight="1">
      <c r="A16" s="195" t="s">
        <v>9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3"/>
      <c r="M16" s="193"/>
      <c r="N16" s="193"/>
      <c r="O16" s="193"/>
      <c r="P16" s="193"/>
      <c r="Q16" s="193"/>
      <c r="R16" s="194"/>
    </row>
    <row r="17" spans="1:18" ht="69.75" customHeight="1">
      <c r="A17" s="40">
        <v>1</v>
      </c>
      <c r="B17" s="41" t="s">
        <v>220</v>
      </c>
      <c r="C17" s="96">
        <v>2012</v>
      </c>
      <c r="D17" s="6" t="s">
        <v>545</v>
      </c>
      <c r="E17" s="96"/>
      <c r="F17" s="96">
        <v>0.4</v>
      </c>
      <c r="G17" s="96"/>
      <c r="H17" s="96"/>
      <c r="I17" s="96"/>
      <c r="J17" s="96">
        <v>0.4</v>
      </c>
      <c r="K17" s="10" t="s">
        <v>221</v>
      </c>
      <c r="L17" s="10" t="s">
        <v>181</v>
      </c>
      <c r="M17" s="4">
        <v>0</v>
      </c>
      <c r="N17" s="4"/>
      <c r="O17" s="4"/>
      <c r="P17" s="4"/>
      <c r="Q17" s="4">
        <v>0</v>
      </c>
      <c r="R17" s="12" t="s">
        <v>543</v>
      </c>
    </row>
    <row r="18" spans="1:18" ht="64.5" customHeight="1">
      <c r="A18" s="40">
        <v>2</v>
      </c>
      <c r="B18" s="41" t="s">
        <v>222</v>
      </c>
      <c r="C18" s="96">
        <v>2012</v>
      </c>
      <c r="D18" s="6" t="s">
        <v>545</v>
      </c>
      <c r="E18" s="96"/>
      <c r="F18" s="97">
        <v>1</v>
      </c>
      <c r="G18" s="97"/>
      <c r="H18" s="97"/>
      <c r="I18" s="97"/>
      <c r="J18" s="97">
        <v>1</v>
      </c>
      <c r="K18" s="10" t="s">
        <v>221</v>
      </c>
      <c r="L18" s="10" t="s">
        <v>509</v>
      </c>
      <c r="M18" s="4">
        <v>3.6</v>
      </c>
      <c r="N18" s="4"/>
      <c r="O18" s="4"/>
      <c r="P18" s="4"/>
      <c r="Q18" s="4">
        <v>3.6</v>
      </c>
      <c r="R18" s="12"/>
    </row>
    <row r="19" spans="1:18" ht="120.75" customHeight="1">
      <c r="A19" s="147">
        <v>3</v>
      </c>
      <c r="B19" s="41" t="s">
        <v>67</v>
      </c>
      <c r="C19" s="6" t="s">
        <v>219</v>
      </c>
      <c r="D19" s="6" t="s">
        <v>545</v>
      </c>
      <c r="E19" s="6"/>
      <c r="F19" s="19">
        <v>3</v>
      </c>
      <c r="G19" s="9"/>
      <c r="H19" s="9"/>
      <c r="I19" s="9"/>
      <c r="J19" s="19">
        <v>3</v>
      </c>
      <c r="K19" s="10" t="s">
        <v>223</v>
      </c>
      <c r="L19" s="4" t="s">
        <v>509</v>
      </c>
      <c r="M19" s="34">
        <v>23.6</v>
      </c>
      <c r="N19" s="34"/>
      <c r="O19" s="34"/>
      <c r="P19" s="34"/>
      <c r="Q19" s="34">
        <v>23.6</v>
      </c>
      <c r="R19" s="12"/>
    </row>
    <row r="20" spans="1:18" ht="69.75" customHeight="1">
      <c r="A20" s="40">
        <v>4</v>
      </c>
      <c r="B20" s="41" t="s">
        <v>224</v>
      </c>
      <c r="C20" s="4" t="s">
        <v>225</v>
      </c>
      <c r="D20" s="6" t="s">
        <v>545</v>
      </c>
      <c r="E20" s="6"/>
      <c r="F20" s="98">
        <v>1.25</v>
      </c>
      <c r="G20" s="100"/>
      <c r="H20" s="100"/>
      <c r="I20" s="100"/>
      <c r="J20" s="98">
        <v>1.25</v>
      </c>
      <c r="K20" s="95" t="s">
        <v>226</v>
      </c>
      <c r="L20" s="4" t="s">
        <v>509</v>
      </c>
      <c r="M20" s="4">
        <v>1.2</v>
      </c>
      <c r="N20" s="4"/>
      <c r="O20" s="4"/>
      <c r="P20" s="4"/>
      <c r="Q20" s="4">
        <v>1.2</v>
      </c>
      <c r="R20" s="12"/>
    </row>
    <row r="21" spans="1:18" ht="120.75" customHeight="1">
      <c r="A21" s="40">
        <v>5</v>
      </c>
      <c r="B21" s="41" t="s">
        <v>227</v>
      </c>
      <c r="C21" s="4" t="s">
        <v>228</v>
      </c>
      <c r="D21" s="6" t="s">
        <v>545</v>
      </c>
      <c r="E21" s="6"/>
      <c r="F21" s="98">
        <v>0.25</v>
      </c>
      <c r="G21" s="100"/>
      <c r="H21" s="100"/>
      <c r="I21" s="100"/>
      <c r="J21" s="98">
        <v>0.25</v>
      </c>
      <c r="K21" s="4" t="s">
        <v>229</v>
      </c>
      <c r="L21" s="4" t="s">
        <v>181</v>
      </c>
      <c r="M21" s="4">
        <v>0</v>
      </c>
      <c r="N21" s="4"/>
      <c r="O21" s="4"/>
      <c r="P21" s="4"/>
      <c r="Q21" s="4">
        <v>0</v>
      </c>
      <c r="R21" s="12" t="s">
        <v>543</v>
      </c>
    </row>
    <row r="22" spans="1:18" ht="78.75" customHeight="1">
      <c r="A22" s="148">
        <v>6</v>
      </c>
      <c r="B22" s="60" t="s">
        <v>66</v>
      </c>
      <c r="C22" s="4" t="s">
        <v>225</v>
      </c>
      <c r="D22" s="6" t="s">
        <v>545</v>
      </c>
      <c r="E22" s="6"/>
      <c r="F22" s="19">
        <v>1</v>
      </c>
      <c r="G22" s="9"/>
      <c r="H22" s="9"/>
      <c r="I22" s="9"/>
      <c r="J22" s="19">
        <v>1</v>
      </c>
      <c r="K22" s="95" t="s">
        <v>231</v>
      </c>
      <c r="L22" s="4" t="s">
        <v>31</v>
      </c>
      <c r="M22" s="106">
        <v>1</v>
      </c>
      <c r="N22" s="106"/>
      <c r="O22" s="106"/>
      <c r="P22" s="106"/>
      <c r="Q22" s="106">
        <v>1</v>
      </c>
      <c r="R22" s="12"/>
    </row>
    <row r="23" spans="1:18" ht="65.25" customHeight="1">
      <c r="A23" s="40">
        <v>7</v>
      </c>
      <c r="B23" s="41" t="s">
        <v>230</v>
      </c>
      <c r="C23" s="4">
        <v>2012</v>
      </c>
      <c r="D23" s="6" t="s">
        <v>545</v>
      </c>
      <c r="E23" s="6"/>
      <c r="F23" s="19">
        <v>1</v>
      </c>
      <c r="G23" s="9"/>
      <c r="H23" s="9"/>
      <c r="I23" s="9"/>
      <c r="J23" s="19">
        <v>1</v>
      </c>
      <c r="K23" s="10" t="s">
        <v>232</v>
      </c>
      <c r="L23" s="4" t="s">
        <v>181</v>
      </c>
      <c r="M23" s="34">
        <v>0</v>
      </c>
      <c r="N23" s="34"/>
      <c r="O23" s="34"/>
      <c r="P23" s="34"/>
      <c r="Q23" s="34">
        <v>0</v>
      </c>
      <c r="R23" s="12" t="s">
        <v>544</v>
      </c>
    </row>
    <row r="24" spans="1:18" ht="84.75" customHeight="1">
      <c r="A24" s="40">
        <v>8</v>
      </c>
      <c r="B24" s="41" t="s">
        <v>233</v>
      </c>
      <c r="C24" s="4">
        <v>2012</v>
      </c>
      <c r="D24" s="6" t="s">
        <v>178</v>
      </c>
      <c r="E24" s="6"/>
      <c r="F24" s="19">
        <v>31.5</v>
      </c>
      <c r="G24" s="9"/>
      <c r="H24" s="9"/>
      <c r="I24" s="9"/>
      <c r="J24" s="19">
        <v>31.5</v>
      </c>
      <c r="K24" s="95" t="s">
        <v>234</v>
      </c>
      <c r="L24" s="4" t="s">
        <v>509</v>
      </c>
      <c r="M24" s="34">
        <v>23.6</v>
      </c>
      <c r="N24" s="34"/>
      <c r="O24" s="34"/>
      <c r="P24" s="34"/>
      <c r="Q24" s="34">
        <v>23.6</v>
      </c>
      <c r="R24" s="12"/>
    </row>
    <row r="25" spans="1:18" ht="51.75" customHeight="1">
      <c r="A25" s="147">
        <v>9</v>
      </c>
      <c r="B25" s="41" t="s">
        <v>68</v>
      </c>
      <c r="C25" s="4">
        <v>2013</v>
      </c>
      <c r="D25" s="6" t="s">
        <v>178</v>
      </c>
      <c r="E25" s="6"/>
      <c r="F25" s="19">
        <v>191</v>
      </c>
      <c r="G25" s="9"/>
      <c r="H25" s="9"/>
      <c r="I25" s="9"/>
      <c r="J25" s="19">
        <v>191</v>
      </c>
      <c r="K25" s="62" t="s">
        <v>235</v>
      </c>
      <c r="L25" s="40" t="s">
        <v>21</v>
      </c>
      <c r="M25" s="130">
        <v>63</v>
      </c>
      <c r="N25" s="130"/>
      <c r="O25" s="130"/>
      <c r="P25" s="130"/>
      <c r="Q25" s="130">
        <v>63</v>
      </c>
      <c r="R25" s="49" t="s">
        <v>549</v>
      </c>
    </row>
    <row r="26" spans="1:18" ht="126" customHeight="1">
      <c r="A26" s="147">
        <v>10</v>
      </c>
      <c r="B26" s="41" t="s">
        <v>69</v>
      </c>
      <c r="C26" s="6">
        <v>2013</v>
      </c>
      <c r="D26" s="6" t="s">
        <v>178</v>
      </c>
      <c r="E26" s="6"/>
      <c r="F26" s="19">
        <v>35.7</v>
      </c>
      <c r="G26" s="9"/>
      <c r="H26" s="9"/>
      <c r="I26" s="9"/>
      <c r="J26" s="19">
        <v>35.7</v>
      </c>
      <c r="K26" s="62" t="s">
        <v>235</v>
      </c>
      <c r="L26" s="40" t="s">
        <v>21</v>
      </c>
      <c r="M26" s="130">
        <v>55</v>
      </c>
      <c r="N26" s="130"/>
      <c r="O26" s="130"/>
      <c r="P26" s="130"/>
      <c r="Q26" s="130">
        <v>55</v>
      </c>
      <c r="R26" s="49" t="s">
        <v>548</v>
      </c>
    </row>
    <row r="27" spans="1:18" ht="52.5" customHeight="1">
      <c r="A27" s="147">
        <v>11</v>
      </c>
      <c r="B27" s="149" t="s">
        <v>236</v>
      </c>
      <c r="C27" s="6">
        <v>2012</v>
      </c>
      <c r="D27" s="6" t="s">
        <v>178</v>
      </c>
      <c r="E27" s="6"/>
      <c r="F27" s="19">
        <v>65.3</v>
      </c>
      <c r="G27" s="9"/>
      <c r="H27" s="9"/>
      <c r="I27" s="9"/>
      <c r="J27" s="19">
        <v>65.3</v>
      </c>
      <c r="K27" s="10" t="s">
        <v>237</v>
      </c>
      <c r="L27" s="4" t="s">
        <v>181</v>
      </c>
      <c r="M27" s="34">
        <v>0</v>
      </c>
      <c r="N27" s="34"/>
      <c r="O27" s="34"/>
      <c r="P27" s="34"/>
      <c r="Q27" s="34">
        <v>0</v>
      </c>
      <c r="R27" s="12" t="s">
        <v>546</v>
      </c>
    </row>
    <row r="28" spans="1:18" ht="88.5" customHeight="1">
      <c r="A28" s="147">
        <v>12</v>
      </c>
      <c r="B28" s="149" t="s">
        <v>238</v>
      </c>
      <c r="C28" s="6">
        <v>2012</v>
      </c>
      <c r="D28" s="6" t="s">
        <v>178</v>
      </c>
      <c r="E28" s="6"/>
      <c r="F28" s="19">
        <v>30.9</v>
      </c>
      <c r="G28" s="9"/>
      <c r="H28" s="9"/>
      <c r="I28" s="9"/>
      <c r="J28" s="19">
        <v>30.9</v>
      </c>
      <c r="K28" s="62" t="s">
        <v>235</v>
      </c>
      <c r="L28" s="4" t="s">
        <v>181</v>
      </c>
      <c r="M28" s="34">
        <v>0</v>
      </c>
      <c r="N28" s="34"/>
      <c r="O28" s="34"/>
      <c r="P28" s="34"/>
      <c r="Q28" s="34">
        <v>0</v>
      </c>
      <c r="R28" s="12" t="s">
        <v>547</v>
      </c>
    </row>
    <row r="29" spans="1:18" ht="51" customHeight="1">
      <c r="A29" s="147">
        <v>13</v>
      </c>
      <c r="B29" s="149" t="s">
        <v>239</v>
      </c>
      <c r="C29" s="6">
        <v>2012</v>
      </c>
      <c r="D29" s="6" t="s">
        <v>178</v>
      </c>
      <c r="E29" s="6"/>
      <c r="F29" s="19">
        <v>24.3</v>
      </c>
      <c r="G29" s="9"/>
      <c r="H29" s="9"/>
      <c r="I29" s="9"/>
      <c r="J29" s="19">
        <v>24.3</v>
      </c>
      <c r="K29" s="62" t="s">
        <v>235</v>
      </c>
      <c r="L29" s="4" t="s">
        <v>509</v>
      </c>
      <c r="M29" s="106">
        <v>52</v>
      </c>
      <c r="N29" s="106"/>
      <c r="O29" s="106"/>
      <c r="P29" s="106"/>
      <c r="Q29" s="106">
        <v>52</v>
      </c>
      <c r="R29" s="12"/>
    </row>
    <row r="30" spans="1:18" ht="52.5" customHeight="1">
      <c r="A30" s="147">
        <v>14</v>
      </c>
      <c r="B30" s="149" t="s">
        <v>240</v>
      </c>
      <c r="C30" s="6">
        <v>2012</v>
      </c>
      <c r="D30" s="6" t="s">
        <v>178</v>
      </c>
      <c r="E30" s="6"/>
      <c r="F30" s="98">
        <v>13.68</v>
      </c>
      <c r="G30" s="100"/>
      <c r="H30" s="100"/>
      <c r="I30" s="100"/>
      <c r="J30" s="98">
        <v>13.68</v>
      </c>
      <c r="K30" s="62" t="s">
        <v>235</v>
      </c>
      <c r="L30" s="4" t="s">
        <v>509</v>
      </c>
      <c r="M30" s="34">
        <v>12.7</v>
      </c>
      <c r="N30" s="34"/>
      <c r="O30" s="34"/>
      <c r="P30" s="34"/>
      <c r="Q30" s="34">
        <v>12.7</v>
      </c>
      <c r="R30" s="12"/>
    </row>
    <row r="31" spans="1:18" ht="51" customHeight="1">
      <c r="A31" s="147">
        <v>15</v>
      </c>
      <c r="B31" s="149" t="s">
        <v>241</v>
      </c>
      <c r="C31" s="6">
        <v>2011</v>
      </c>
      <c r="D31" s="6" t="s">
        <v>242</v>
      </c>
      <c r="E31" s="6"/>
      <c r="F31" s="19">
        <v>8.6</v>
      </c>
      <c r="G31" s="9"/>
      <c r="H31" s="9"/>
      <c r="I31" s="9"/>
      <c r="J31" s="19">
        <v>8.6</v>
      </c>
      <c r="K31" s="95" t="s">
        <v>243</v>
      </c>
      <c r="L31" s="4" t="s">
        <v>509</v>
      </c>
      <c r="M31" s="34">
        <v>8.6</v>
      </c>
      <c r="N31" s="34"/>
      <c r="O31" s="34"/>
      <c r="P31" s="34"/>
      <c r="Q31" s="34">
        <v>8.6</v>
      </c>
      <c r="R31" s="12"/>
    </row>
    <row r="32" spans="1:18" ht="50.25" customHeight="1">
      <c r="A32" s="40">
        <v>16</v>
      </c>
      <c r="B32" s="41" t="s">
        <v>244</v>
      </c>
      <c r="C32" s="4">
        <v>2011</v>
      </c>
      <c r="D32" s="6" t="s">
        <v>242</v>
      </c>
      <c r="E32" s="6"/>
      <c r="F32" s="19">
        <v>3</v>
      </c>
      <c r="G32" s="9"/>
      <c r="H32" s="9"/>
      <c r="I32" s="9"/>
      <c r="J32" s="19">
        <v>3</v>
      </c>
      <c r="K32" s="10" t="s">
        <v>245</v>
      </c>
      <c r="L32" s="4" t="s">
        <v>509</v>
      </c>
      <c r="M32" s="106">
        <v>3</v>
      </c>
      <c r="N32" s="106"/>
      <c r="O32" s="106"/>
      <c r="P32" s="106"/>
      <c r="Q32" s="106">
        <v>3</v>
      </c>
      <c r="R32" s="12"/>
    </row>
    <row r="33" spans="1:18" ht="66.75" customHeight="1">
      <c r="A33" s="45">
        <v>17</v>
      </c>
      <c r="B33" s="149" t="s">
        <v>70</v>
      </c>
      <c r="C33" s="6" t="s">
        <v>219</v>
      </c>
      <c r="D33" s="6" t="s">
        <v>242</v>
      </c>
      <c r="E33" s="6"/>
      <c r="F33" s="19">
        <v>4</v>
      </c>
      <c r="G33" s="9"/>
      <c r="H33" s="9"/>
      <c r="I33" s="9"/>
      <c r="J33" s="19">
        <v>4</v>
      </c>
      <c r="K33" s="95" t="s">
        <v>247</v>
      </c>
      <c r="L33" s="4" t="s">
        <v>181</v>
      </c>
      <c r="M33" s="34">
        <v>0</v>
      </c>
      <c r="N33" s="34"/>
      <c r="O33" s="34"/>
      <c r="P33" s="34"/>
      <c r="Q33" s="34">
        <v>0</v>
      </c>
      <c r="R33" s="12" t="s">
        <v>476</v>
      </c>
    </row>
    <row r="34" spans="1:18" ht="69" customHeight="1">
      <c r="A34" s="40">
        <v>18</v>
      </c>
      <c r="B34" s="41" t="s">
        <v>246</v>
      </c>
      <c r="C34" s="4">
        <v>2011</v>
      </c>
      <c r="D34" s="6" t="s">
        <v>242</v>
      </c>
      <c r="E34" s="6"/>
      <c r="F34" s="19">
        <v>7.3</v>
      </c>
      <c r="G34" s="9"/>
      <c r="H34" s="9"/>
      <c r="I34" s="9"/>
      <c r="J34" s="19">
        <v>7.3</v>
      </c>
      <c r="K34" s="10" t="s">
        <v>248</v>
      </c>
      <c r="L34" s="4" t="s">
        <v>31</v>
      </c>
      <c r="M34" s="34">
        <v>7.3</v>
      </c>
      <c r="N34" s="34"/>
      <c r="O34" s="34"/>
      <c r="P34" s="34"/>
      <c r="Q34" s="34">
        <v>7.3</v>
      </c>
      <c r="R34" s="12" t="s">
        <v>254</v>
      </c>
    </row>
    <row r="35" spans="1:18" ht="70.5" customHeight="1">
      <c r="A35" s="45">
        <v>19</v>
      </c>
      <c r="B35" s="41" t="s">
        <v>71</v>
      </c>
      <c r="C35" s="6" t="s">
        <v>228</v>
      </c>
      <c r="D35" s="6" t="s">
        <v>242</v>
      </c>
      <c r="E35" s="6"/>
      <c r="F35" s="19">
        <v>10</v>
      </c>
      <c r="G35" s="9"/>
      <c r="H35" s="9"/>
      <c r="I35" s="9"/>
      <c r="J35" s="19">
        <v>10</v>
      </c>
      <c r="K35" s="10" t="s">
        <v>249</v>
      </c>
      <c r="L35" s="4" t="s">
        <v>509</v>
      </c>
      <c r="M35" s="34">
        <v>17.4</v>
      </c>
      <c r="N35" s="34"/>
      <c r="O35" s="34"/>
      <c r="P35" s="34"/>
      <c r="Q35" s="34">
        <v>17.4</v>
      </c>
      <c r="R35" s="12"/>
    </row>
    <row r="36" spans="1:18" ht="70.5" customHeight="1">
      <c r="A36" s="45">
        <v>20</v>
      </c>
      <c r="B36" s="41" t="s">
        <v>250</v>
      </c>
      <c r="C36" s="6">
        <v>2012</v>
      </c>
      <c r="D36" s="6" t="s">
        <v>242</v>
      </c>
      <c r="E36" s="6"/>
      <c r="F36" s="98">
        <v>9.36</v>
      </c>
      <c r="G36" s="100"/>
      <c r="H36" s="100"/>
      <c r="I36" s="100"/>
      <c r="J36" s="98">
        <v>9.36</v>
      </c>
      <c r="K36" s="10" t="s">
        <v>249</v>
      </c>
      <c r="L36" s="4" t="s">
        <v>509</v>
      </c>
      <c r="M36" s="106">
        <v>9</v>
      </c>
      <c r="N36" s="106"/>
      <c r="O36" s="106"/>
      <c r="P36" s="106"/>
      <c r="Q36" s="106">
        <v>9</v>
      </c>
      <c r="R36" s="12"/>
    </row>
    <row r="37" spans="1:18" ht="48.75" customHeight="1">
      <c r="A37" s="40">
        <v>21</v>
      </c>
      <c r="B37" s="41" t="s">
        <v>179</v>
      </c>
      <c r="C37" s="6">
        <v>2012</v>
      </c>
      <c r="D37" s="6" t="s">
        <v>242</v>
      </c>
      <c r="E37" s="20"/>
      <c r="F37" s="99">
        <v>4.2</v>
      </c>
      <c r="G37" s="9"/>
      <c r="H37" s="9"/>
      <c r="I37" s="9"/>
      <c r="J37" s="99">
        <v>4.2</v>
      </c>
      <c r="K37" s="10" t="s">
        <v>180</v>
      </c>
      <c r="L37" s="4" t="s">
        <v>31</v>
      </c>
      <c r="M37" s="34">
        <v>4.2</v>
      </c>
      <c r="N37" s="34"/>
      <c r="O37" s="34"/>
      <c r="P37" s="34"/>
      <c r="Q37" s="34">
        <v>4.2</v>
      </c>
      <c r="R37" s="21"/>
    </row>
    <row r="38" spans="1:18" ht="48.75" customHeight="1">
      <c r="A38" s="45">
        <v>22</v>
      </c>
      <c r="B38" s="41" t="s">
        <v>253</v>
      </c>
      <c r="C38" s="6">
        <v>2011</v>
      </c>
      <c r="D38" s="6" t="s">
        <v>242</v>
      </c>
      <c r="E38" s="6"/>
      <c r="F38" s="19">
        <v>10.1</v>
      </c>
      <c r="G38" s="9"/>
      <c r="H38" s="9"/>
      <c r="I38" s="9"/>
      <c r="J38" s="19">
        <v>10.1</v>
      </c>
      <c r="K38" s="10" t="s">
        <v>247</v>
      </c>
      <c r="L38" s="4" t="s">
        <v>31</v>
      </c>
      <c r="M38" s="34">
        <v>10.1</v>
      </c>
      <c r="N38" s="34"/>
      <c r="O38" s="34"/>
      <c r="P38" s="34"/>
      <c r="Q38" s="34">
        <v>10.1</v>
      </c>
      <c r="R38" s="12"/>
    </row>
    <row r="39" spans="1:18" ht="79.5" customHeight="1">
      <c r="A39" s="45">
        <v>23</v>
      </c>
      <c r="B39" s="41" t="s">
        <v>255</v>
      </c>
      <c r="C39" s="6" t="s">
        <v>256</v>
      </c>
      <c r="D39" s="6" t="s">
        <v>65</v>
      </c>
      <c r="E39" s="6"/>
      <c r="F39" s="19">
        <v>2.9</v>
      </c>
      <c r="G39" s="9"/>
      <c r="H39" s="9"/>
      <c r="I39" s="9"/>
      <c r="J39" s="19">
        <v>2.9</v>
      </c>
      <c r="K39" s="10" t="s">
        <v>257</v>
      </c>
      <c r="L39" s="40" t="s">
        <v>509</v>
      </c>
      <c r="M39" s="135">
        <v>2.9</v>
      </c>
      <c r="N39" s="135"/>
      <c r="O39" s="135"/>
      <c r="P39" s="135"/>
      <c r="Q39" s="135">
        <v>2.9</v>
      </c>
      <c r="R39" s="12"/>
    </row>
    <row r="40" spans="1:18" ht="62.25" customHeight="1">
      <c r="A40" s="45">
        <v>24</v>
      </c>
      <c r="B40" s="41" t="s">
        <v>550</v>
      </c>
      <c r="C40" s="6" t="s">
        <v>256</v>
      </c>
      <c r="D40" s="6" t="s">
        <v>65</v>
      </c>
      <c r="E40" s="6"/>
      <c r="F40" s="19">
        <v>3.7</v>
      </c>
      <c r="G40" s="9"/>
      <c r="H40" s="9"/>
      <c r="I40" s="9"/>
      <c r="J40" s="19">
        <v>3.7</v>
      </c>
      <c r="K40" s="10" t="s">
        <v>258</v>
      </c>
      <c r="L40" s="40" t="s">
        <v>509</v>
      </c>
      <c r="M40" s="135">
        <v>3.7</v>
      </c>
      <c r="N40" s="135"/>
      <c r="O40" s="135"/>
      <c r="P40" s="135"/>
      <c r="Q40" s="135">
        <v>3.7</v>
      </c>
      <c r="R40" s="12"/>
    </row>
    <row r="41" spans="1:18" ht="48.75" customHeight="1">
      <c r="A41" s="45">
        <v>25</v>
      </c>
      <c r="B41" s="41" t="s">
        <v>251</v>
      </c>
      <c r="C41" s="6">
        <v>2013</v>
      </c>
      <c r="D41" s="6" t="s">
        <v>65</v>
      </c>
      <c r="E41" s="6"/>
      <c r="F41" s="19">
        <v>4.6</v>
      </c>
      <c r="G41" s="9"/>
      <c r="H41" s="9"/>
      <c r="I41" s="9"/>
      <c r="J41" s="19">
        <v>4.6</v>
      </c>
      <c r="K41" s="95" t="s">
        <v>252</v>
      </c>
      <c r="L41" s="4" t="s">
        <v>31</v>
      </c>
      <c r="M41" s="34">
        <v>4.6</v>
      </c>
      <c r="N41" s="34"/>
      <c r="O41" s="34"/>
      <c r="P41" s="34"/>
      <c r="Q41" s="34">
        <v>4.6</v>
      </c>
      <c r="R41" s="10"/>
    </row>
    <row r="42" spans="1:18" ht="84" customHeight="1">
      <c r="A42" s="45">
        <v>26</v>
      </c>
      <c r="B42" s="41" t="s">
        <v>183</v>
      </c>
      <c r="C42" s="6">
        <v>2014</v>
      </c>
      <c r="D42" s="6" t="s">
        <v>65</v>
      </c>
      <c r="E42" s="6"/>
      <c r="F42" s="19">
        <v>3.8</v>
      </c>
      <c r="G42" s="19"/>
      <c r="H42" s="19"/>
      <c r="I42" s="19"/>
      <c r="J42" s="19">
        <v>3.8</v>
      </c>
      <c r="K42" s="10" t="s">
        <v>252</v>
      </c>
      <c r="L42" s="4" t="s">
        <v>181</v>
      </c>
      <c r="M42" s="34">
        <v>0</v>
      </c>
      <c r="N42" s="34"/>
      <c r="O42" s="34"/>
      <c r="P42" s="34"/>
      <c r="Q42" s="34">
        <v>0</v>
      </c>
      <c r="R42" s="12" t="s">
        <v>259</v>
      </c>
    </row>
    <row r="43" spans="1:18" ht="81.75" customHeight="1">
      <c r="A43" s="45">
        <v>27</v>
      </c>
      <c r="B43" s="41" t="s">
        <v>182</v>
      </c>
      <c r="C43" s="6"/>
      <c r="D43" s="6" t="s">
        <v>65</v>
      </c>
      <c r="E43" s="22"/>
      <c r="F43" s="19">
        <v>3.3</v>
      </c>
      <c r="G43" s="9"/>
      <c r="H43" s="9"/>
      <c r="I43" s="9"/>
      <c r="J43" s="19">
        <v>3.3</v>
      </c>
      <c r="K43" s="10" t="s">
        <v>260</v>
      </c>
      <c r="L43" s="4" t="s">
        <v>31</v>
      </c>
      <c r="M43" s="34">
        <v>2.7</v>
      </c>
      <c r="N43" s="34"/>
      <c r="O43" s="34"/>
      <c r="P43" s="34"/>
      <c r="Q43" s="34">
        <v>2.7</v>
      </c>
      <c r="R43" s="8"/>
    </row>
    <row r="44" spans="1:18" s="2" customFormat="1" ht="41.25" customHeight="1">
      <c r="A44" s="17"/>
      <c r="B44" s="15" t="s">
        <v>6</v>
      </c>
      <c r="C44" s="15"/>
      <c r="D44" s="17"/>
      <c r="E44" s="17"/>
      <c r="F44" s="101">
        <v>506.73</v>
      </c>
      <c r="G44" s="101"/>
      <c r="H44" s="101"/>
      <c r="I44" s="101"/>
      <c r="J44" s="101">
        <v>506.73</v>
      </c>
      <c r="K44" s="13"/>
      <c r="L44" s="94"/>
      <c r="M44" s="133">
        <f>M17+M18+M19+M20+M21+M22+M23+M24+M25+M26+M27+M29+M30+M31+M32+M33+M34+M35+M36+M37+M38+M39+M40+M41+M42+M43</f>
        <v>309.2</v>
      </c>
      <c r="N44" s="133">
        <f aca="true" t="shared" si="0" ref="N44:Q44">N17+N18+N19+N20+N21+N22+N23+N24+N25+N26+N27+N29+N30+N31+N32+N33+N34+N35+N36+N37+N38+N39+N40+N41+N42+N43</f>
        <v>0</v>
      </c>
      <c r="O44" s="133">
        <f t="shared" si="0"/>
        <v>0</v>
      </c>
      <c r="P44" s="133">
        <f t="shared" si="0"/>
        <v>0</v>
      </c>
      <c r="Q44" s="133">
        <f t="shared" si="0"/>
        <v>309.2</v>
      </c>
      <c r="R44" s="94"/>
    </row>
    <row r="45" spans="1:18" ht="22.5" customHeight="1">
      <c r="A45" s="189" t="s">
        <v>10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4"/>
      <c r="M45" s="174"/>
      <c r="N45" s="174"/>
      <c r="O45" s="174"/>
      <c r="P45" s="174"/>
      <c r="Q45" s="174"/>
      <c r="R45" s="174"/>
    </row>
    <row r="46" spans="1:18" ht="88.5" customHeight="1">
      <c r="A46" s="40">
        <v>1</v>
      </c>
      <c r="B46" s="150" t="s">
        <v>32</v>
      </c>
      <c r="C46" s="43" t="s">
        <v>225</v>
      </c>
      <c r="D46" s="20" t="s">
        <v>72</v>
      </c>
      <c r="E46" s="20"/>
      <c r="F46" s="99">
        <v>630.4</v>
      </c>
      <c r="G46" s="9"/>
      <c r="H46" s="9"/>
      <c r="I46" s="9"/>
      <c r="J46" s="99">
        <v>630.4</v>
      </c>
      <c r="K46" s="21" t="s">
        <v>27</v>
      </c>
      <c r="L46" s="82" t="s">
        <v>509</v>
      </c>
      <c r="M46" s="40">
        <v>603.6</v>
      </c>
      <c r="N46" s="40"/>
      <c r="O46" s="40"/>
      <c r="P46" s="40"/>
      <c r="Q46" s="40">
        <v>603.6</v>
      </c>
      <c r="R46" s="150"/>
    </row>
    <row r="47" spans="1:18" ht="63">
      <c r="A47" s="45">
        <v>2</v>
      </c>
      <c r="B47" s="49" t="s">
        <v>262</v>
      </c>
      <c r="C47" s="43" t="s">
        <v>225</v>
      </c>
      <c r="D47" s="43" t="s">
        <v>72</v>
      </c>
      <c r="E47" s="6"/>
      <c r="F47" s="19">
        <v>100</v>
      </c>
      <c r="G47" s="9"/>
      <c r="H47" s="9"/>
      <c r="I47" s="9"/>
      <c r="J47" s="19">
        <v>100</v>
      </c>
      <c r="K47" s="61" t="s">
        <v>261</v>
      </c>
      <c r="L47" s="50" t="s">
        <v>181</v>
      </c>
      <c r="M47" s="40">
        <v>0</v>
      </c>
      <c r="N47" s="40"/>
      <c r="O47" s="40"/>
      <c r="P47" s="40"/>
      <c r="Q47" s="40">
        <v>0</v>
      </c>
      <c r="R47" s="49" t="s">
        <v>524</v>
      </c>
    </row>
    <row r="48" spans="1:18" ht="63">
      <c r="A48" s="45">
        <v>3</v>
      </c>
      <c r="B48" s="49" t="s">
        <v>263</v>
      </c>
      <c r="C48" s="43" t="s">
        <v>225</v>
      </c>
      <c r="D48" s="43" t="s">
        <v>72</v>
      </c>
      <c r="E48" s="6"/>
      <c r="F48" s="19">
        <v>6.9</v>
      </c>
      <c r="G48" s="9"/>
      <c r="H48" s="9"/>
      <c r="I48" s="9"/>
      <c r="J48" s="19">
        <v>6.9</v>
      </c>
      <c r="K48" s="61" t="s">
        <v>261</v>
      </c>
      <c r="L48" s="50" t="s">
        <v>509</v>
      </c>
      <c r="M48" s="40">
        <v>8.8</v>
      </c>
      <c r="N48" s="40"/>
      <c r="O48" s="40"/>
      <c r="P48" s="40"/>
      <c r="Q48" s="40">
        <v>8.8</v>
      </c>
      <c r="R48" s="49"/>
    </row>
    <row r="49" spans="1:18" ht="63">
      <c r="A49" s="40">
        <v>4</v>
      </c>
      <c r="B49" s="41" t="s">
        <v>264</v>
      </c>
      <c r="C49" s="43" t="s">
        <v>225</v>
      </c>
      <c r="D49" s="43" t="s">
        <v>72</v>
      </c>
      <c r="E49" s="6"/>
      <c r="F49" s="19">
        <v>120.4</v>
      </c>
      <c r="G49" s="9"/>
      <c r="H49" s="9"/>
      <c r="I49" s="9"/>
      <c r="J49" s="19">
        <v>120.4</v>
      </c>
      <c r="K49" s="61" t="s">
        <v>261</v>
      </c>
      <c r="L49" s="50" t="s">
        <v>509</v>
      </c>
      <c r="M49" s="104">
        <v>122</v>
      </c>
      <c r="N49" s="104"/>
      <c r="O49" s="104"/>
      <c r="P49" s="104"/>
      <c r="Q49" s="104">
        <v>122</v>
      </c>
      <c r="R49" s="49"/>
    </row>
    <row r="50" spans="1:18" ht="126">
      <c r="A50" s="45">
        <v>5</v>
      </c>
      <c r="B50" s="42" t="s">
        <v>77</v>
      </c>
      <c r="C50" s="43" t="s">
        <v>225</v>
      </c>
      <c r="D50" s="43" t="s">
        <v>72</v>
      </c>
      <c r="E50" s="6"/>
      <c r="F50" s="19">
        <v>303.4</v>
      </c>
      <c r="G50" s="9"/>
      <c r="H50" s="9"/>
      <c r="I50" s="9"/>
      <c r="J50" s="19">
        <v>303.4</v>
      </c>
      <c r="K50" s="12" t="s">
        <v>74</v>
      </c>
      <c r="L50" s="50" t="s">
        <v>20</v>
      </c>
      <c r="M50" s="40">
        <v>156.3</v>
      </c>
      <c r="N50" s="40"/>
      <c r="O50" s="40"/>
      <c r="P50" s="40"/>
      <c r="Q50" s="40">
        <v>156.3</v>
      </c>
      <c r="R50" s="49" t="s">
        <v>525</v>
      </c>
    </row>
    <row r="51" spans="1:18" ht="47.25">
      <c r="A51" s="45">
        <v>6</v>
      </c>
      <c r="B51" s="150" t="s">
        <v>265</v>
      </c>
      <c r="C51" s="43" t="s">
        <v>225</v>
      </c>
      <c r="D51" s="43" t="s">
        <v>72</v>
      </c>
      <c r="E51" s="6"/>
      <c r="F51" s="19">
        <v>102.7</v>
      </c>
      <c r="G51" s="9"/>
      <c r="H51" s="9"/>
      <c r="I51" s="9"/>
      <c r="J51" s="19">
        <v>102.7</v>
      </c>
      <c r="K51" s="12" t="s">
        <v>74</v>
      </c>
      <c r="L51" s="50" t="s">
        <v>509</v>
      </c>
      <c r="M51" s="40">
        <v>116.5</v>
      </c>
      <c r="N51" s="40"/>
      <c r="O51" s="40"/>
      <c r="P51" s="40"/>
      <c r="Q51" s="40">
        <v>116.5</v>
      </c>
      <c r="R51" s="49"/>
    </row>
    <row r="52" spans="1:18" ht="47.25">
      <c r="A52" s="45">
        <v>7</v>
      </c>
      <c r="B52" s="49" t="s">
        <v>266</v>
      </c>
      <c r="C52" s="43" t="s">
        <v>225</v>
      </c>
      <c r="D52" s="43" t="s">
        <v>72</v>
      </c>
      <c r="E52" s="6"/>
      <c r="F52" s="19">
        <v>80.6</v>
      </c>
      <c r="G52" s="9"/>
      <c r="H52" s="9"/>
      <c r="I52" s="9"/>
      <c r="J52" s="19">
        <v>80.6</v>
      </c>
      <c r="K52" s="12" t="s">
        <v>74</v>
      </c>
      <c r="L52" s="50" t="s">
        <v>31</v>
      </c>
      <c r="M52" s="40">
        <v>67.9</v>
      </c>
      <c r="N52" s="40"/>
      <c r="O52" s="40"/>
      <c r="P52" s="40"/>
      <c r="Q52" s="40">
        <v>67.9</v>
      </c>
      <c r="R52" s="49"/>
    </row>
    <row r="53" spans="1:18" ht="63">
      <c r="A53" s="40">
        <v>8</v>
      </c>
      <c r="B53" s="41" t="s">
        <v>267</v>
      </c>
      <c r="C53" s="43" t="s">
        <v>225</v>
      </c>
      <c r="D53" s="43" t="s">
        <v>72</v>
      </c>
      <c r="E53" s="6"/>
      <c r="F53" s="19">
        <v>253.4</v>
      </c>
      <c r="G53" s="9"/>
      <c r="H53" s="9"/>
      <c r="I53" s="9"/>
      <c r="J53" s="19">
        <v>253.4</v>
      </c>
      <c r="K53" s="12" t="s">
        <v>74</v>
      </c>
      <c r="L53" s="50" t="s">
        <v>509</v>
      </c>
      <c r="M53" s="104">
        <v>255</v>
      </c>
      <c r="N53" s="104"/>
      <c r="O53" s="104"/>
      <c r="P53" s="104"/>
      <c r="Q53" s="104">
        <v>255</v>
      </c>
      <c r="R53" s="49"/>
    </row>
    <row r="54" spans="1:18" ht="126">
      <c r="A54" s="40">
        <v>9</v>
      </c>
      <c r="B54" s="41" t="s">
        <v>268</v>
      </c>
      <c r="C54" s="43" t="s">
        <v>225</v>
      </c>
      <c r="D54" s="43" t="s">
        <v>72</v>
      </c>
      <c r="E54" s="6"/>
      <c r="F54" s="19">
        <v>198.6</v>
      </c>
      <c r="G54" s="9"/>
      <c r="H54" s="9"/>
      <c r="I54" s="9"/>
      <c r="J54" s="19">
        <v>198.6</v>
      </c>
      <c r="K54" s="12" t="s">
        <v>74</v>
      </c>
      <c r="L54" s="50" t="s">
        <v>21</v>
      </c>
      <c r="M54" s="40">
        <v>103.2</v>
      </c>
      <c r="N54" s="40"/>
      <c r="O54" s="40"/>
      <c r="P54" s="40"/>
      <c r="Q54" s="40">
        <v>103.2</v>
      </c>
      <c r="R54" s="49" t="s">
        <v>526</v>
      </c>
    </row>
    <row r="55" spans="1:18" ht="63">
      <c r="A55" s="40">
        <v>10</v>
      </c>
      <c r="B55" s="41" t="s">
        <v>269</v>
      </c>
      <c r="C55" s="43" t="s">
        <v>225</v>
      </c>
      <c r="D55" s="43" t="s">
        <v>72</v>
      </c>
      <c r="E55" s="6"/>
      <c r="F55" s="19">
        <v>810</v>
      </c>
      <c r="G55" s="9"/>
      <c r="H55" s="9"/>
      <c r="I55" s="9"/>
      <c r="J55" s="19">
        <v>810</v>
      </c>
      <c r="K55" s="12" t="s">
        <v>74</v>
      </c>
      <c r="L55" s="50" t="s">
        <v>181</v>
      </c>
      <c r="M55" s="40">
        <v>0</v>
      </c>
      <c r="N55" s="40"/>
      <c r="O55" s="40"/>
      <c r="P55" s="40"/>
      <c r="Q55" s="40">
        <v>0</v>
      </c>
      <c r="R55" s="49" t="s">
        <v>537</v>
      </c>
    </row>
    <row r="56" spans="1:18" ht="38.25" customHeight="1">
      <c r="A56" s="40">
        <v>11</v>
      </c>
      <c r="B56" s="42" t="s">
        <v>73</v>
      </c>
      <c r="C56" s="43" t="s">
        <v>225</v>
      </c>
      <c r="D56" s="43" t="s">
        <v>72</v>
      </c>
      <c r="E56" s="6"/>
      <c r="F56" s="19">
        <v>650</v>
      </c>
      <c r="G56" s="9"/>
      <c r="H56" s="9"/>
      <c r="I56" s="9"/>
      <c r="J56" s="19">
        <v>650</v>
      </c>
      <c r="K56" s="10" t="s">
        <v>270</v>
      </c>
      <c r="L56" s="50" t="s">
        <v>21</v>
      </c>
      <c r="M56" s="104">
        <v>889</v>
      </c>
      <c r="N56" s="104"/>
      <c r="O56" s="104"/>
      <c r="P56" s="104"/>
      <c r="Q56" s="104">
        <v>889</v>
      </c>
      <c r="R56" s="49" t="s">
        <v>538</v>
      </c>
    </row>
    <row r="57" spans="1:18" ht="47.25">
      <c r="A57" s="45">
        <v>12</v>
      </c>
      <c r="B57" s="49" t="s">
        <v>75</v>
      </c>
      <c r="C57" s="43" t="s">
        <v>225</v>
      </c>
      <c r="D57" s="43" t="s">
        <v>72</v>
      </c>
      <c r="E57" s="6"/>
      <c r="F57" s="6">
        <v>525.4</v>
      </c>
      <c r="G57" s="9"/>
      <c r="H57" s="9"/>
      <c r="I57" s="9"/>
      <c r="J57" s="6">
        <v>525.4</v>
      </c>
      <c r="K57" s="10" t="s">
        <v>271</v>
      </c>
      <c r="L57" s="50" t="s">
        <v>509</v>
      </c>
      <c r="M57" s="40">
        <v>418.4</v>
      </c>
      <c r="N57" s="40"/>
      <c r="O57" s="40"/>
      <c r="P57" s="40"/>
      <c r="Q57" s="40">
        <v>418.4</v>
      </c>
      <c r="R57" s="154"/>
    </row>
    <row r="58" spans="1:18" ht="52.5" customHeight="1">
      <c r="A58" s="45">
        <v>13</v>
      </c>
      <c r="B58" s="49" t="s">
        <v>61</v>
      </c>
      <c r="C58" s="43" t="s">
        <v>225</v>
      </c>
      <c r="D58" s="43" t="s">
        <v>72</v>
      </c>
      <c r="E58" s="22"/>
      <c r="F58" s="19">
        <v>200</v>
      </c>
      <c r="G58" s="9"/>
      <c r="H58" s="9"/>
      <c r="I58" s="9"/>
      <c r="J58" s="19">
        <v>200</v>
      </c>
      <c r="K58" s="10" t="s">
        <v>271</v>
      </c>
      <c r="L58" s="50" t="s">
        <v>181</v>
      </c>
      <c r="M58" s="40">
        <v>40.2</v>
      </c>
      <c r="N58" s="40"/>
      <c r="O58" s="40"/>
      <c r="P58" s="40"/>
      <c r="Q58" s="40">
        <v>40.2</v>
      </c>
      <c r="R58" s="49" t="s">
        <v>539</v>
      </c>
    </row>
    <row r="59" spans="1:18" ht="66.75" customHeight="1">
      <c r="A59" s="45">
        <v>14</v>
      </c>
      <c r="B59" s="49" t="s">
        <v>273</v>
      </c>
      <c r="C59" s="43" t="s">
        <v>225</v>
      </c>
      <c r="D59" s="43" t="s">
        <v>72</v>
      </c>
      <c r="E59" s="22"/>
      <c r="F59" s="19">
        <v>23.5</v>
      </c>
      <c r="G59" s="9"/>
      <c r="H59" s="9"/>
      <c r="I59" s="9"/>
      <c r="J59" s="19">
        <v>23.5</v>
      </c>
      <c r="K59" s="10" t="s">
        <v>275</v>
      </c>
      <c r="L59" s="50" t="s">
        <v>21</v>
      </c>
      <c r="M59" s="40">
        <v>0</v>
      </c>
      <c r="N59" s="40"/>
      <c r="O59" s="40"/>
      <c r="P59" s="40"/>
      <c r="Q59" s="40">
        <v>0</v>
      </c>
      <c r="R59" s="49" t="s">
        <v>540</v>
      </c>
    </row>
    <row r="60" spans="1:18" ht="63" customHeight="1">
      <c r="A60" s="40">
        <v>15</v>
      </c>
      <c r="B60" s="41" t="s">
        <v>274</v>
      </c>
      <c r="C60" s="43" t="s">
        <v>225</v>
      </c>
      <c r="D60" s="43" t="s">
        <v>72</v>
      </c>
      <c r="E60" s="22"/>
      <c r="F60" s="19">
        <v>84.7</v>
      </c>
      <c r="G60" s="9"/>
      <c r="H60" s="9"/>
      <c r="I60" s="9"/>
      <c r="J60" s="19">
        <v>84.7</v>
      </c>
      <c r="K60" s="10" t="s">
        <v>275</v>
      </c>
      <c r="L60" s="50" t="s">
        <v>21</v>
      </c>
      <c r="M60" s="40">
        <v>0</v>
      </c>
      <c r="N60" s="40"/>
      <c r="O60" s="40"/>
      <c r="P60" s="40"/>
      <c r="Q60" s="40">
        <v>0</v>
      </c>
      <c r="R60" s="49" t="s">
        <v>541</v>
      </c>
    </row>
    <row r="61" spans="1:18" ht="63">
      <c r="A61" s="45">
        <v>16</v>
      </c>
      <c r="B61" s="49" t="s">
        <v>76</v>
      </c>
      <c r="C61" s="6" t="s">
        <v>228</v>
      </c>
      <c r="D61" s="43" t="s">
        <v>72</v>
      </c>
      <c r="E61" s="6"/>
      <c r="F61" s="6">
        <v>102.5</v>
      </c>
      <c r="G61" s="9"/>
      <c r="H61" s="9"/>
      <c r="I61" s="9"/>
      <c r="J61" s="6">
        <v>102.5</v>
      </c>
      <c r="K61" s="10" t="s">
        <v>276</v>
      </c>
      <c r="L61" s="50" t="s">
        <v>509</v>
      </c>
      <c r="M61" s="104">
        <v>176</v>
      </c>
      <c r="N61" s="104"/>
      <c r="O61" s="104"/>
      <c r="P61" s="104"/>
      <c r="Q61" s="104">
        <v>176</v>
      </c>
      <c r="R61" s="49"/>
    </row>
    <row r="62" spans="1:18" ht="351.75" customHeight="1">
      <c r="A62" s="151">
        <v>17</v>
      </c>
      <c r="B62" s="51" t="s">
        <v>554</v>
      </c>
      <c r="C62" s="6" t="s">
        <v>272</v>
      </c>
      <c r="D62" s="43" t="s">
        <v>72</v>
      </c>
      <c r="E62" s="7"/>
      <c r="F62" s="102">
        <v>8651</v>
      </c>
      <c r="G62" s="102"/>
      <c r="H62" s="102"/>
      <c r="I62" s="102"/>
      <c r="J62" s="102">
        <v>8651</v>
      </c>
      <c r="K62" s="95" t="s">
        <v>277</v>
      </c>
      <c r="L62" s="10" t="s">
        <v>555</v>
      </c>
      <c r="M62" s="40">
        <v>0</v>
      </c>
      <c r="N62" s="40"/>
      <c r="O62" s="40"/>
      <c r="P62" s="40"/>
      <c r="Q62" s="40">
        <v>0</v>
      </c>
      <c r="R62" s="155" t="s">
        <v>536</v>
      </c>
    </row>
    <row r="63" spans="1:18" ht="191.25" customHeight="1">
      <c r="A63" s="151">
        <v>18</v>
      </c>
      <c r="B63" s="51" t="s">
        <v>278</v>
      </c>
      <c r="C63" s="6">
        <v>2011</v>
      </c>
      <c r="D63" s="6" t="s">
        <v>81</v>
      </c>
      <c r="E63" s="90"/>
      <c r="F63" s="102">
        <v>100</v>
      </c>
      <c r="G63" s="102"/>
      <c r="H63" s="102"/>
      <c r="I63" s="102"/>
      <c r="J63" s="102">
        <v>100</v>
      </c>
      <c r="K63" s="10" t="s">
        <v>542</v>
      </c>
      <c r="L63" s="40" t="s">
        <v>31</v>
      </c>
      <c r="M63" s="104">
        <v>100</v>
      </c>
      <c r="N63" s="104"/>
      <c r="O63" s="104"/>
      <c r="P63" s="104"/>
      <c r="Q63" s="104">
        <v>100</v>
      </c>
      <c r="R63" s="156"/>
    </row>
    <row r="64" spans="1:18" ht="127.5" customHeight="1">
      <c r="A64" s="40">
        <v>19</v>
      </c>
      <c r="B64" s="51" t="s">
        <v>41</v>
      </c>
      <c r="C64" s="6" t="s">
        <v>225</v>
      </c>
      <c r="D64" s="43" t="s">
        <v>72</v>
      </c>
      <c r="E64" s="7"/>
      <c r="F64" s="102">
        <v>260</v>
      </c>
      <c r="G64" s="102"/>
      <c r="H64" s="102"/>
      <c r="I64" s="102"/>
      <c r="J64" s="102">
        <v>260</v>
      </c>
      <c r="K64" s="39" t="s">
        <v>42</v>
      </c>
      <c r="L64" s="40" t="s">
        <v>509</v>
      </c>
      <c r="M64" s="104">
        <v>195</v>
      </c>
      <c r="N64" s="104"/>
      <c r="O64" s="104"/>
      <c r="P64" s="104"/>
      <c r="Q64" s="104">
        <v>195</v>
      </c>
      <c r="R64" s="60"/>
    </row>
    <row r="65" spans="1:18" ht="163.5" customHeight="1">
      <c r="A65" s="40">
        <v>20</v>
      </c>
      <c r="B65" s="51" t="s">
        <v>279</v>
      </c>
      <c r="C65" s="6" t="s">
        <v>228</v>
      </c>
      <c r="D65" s="43" t="s">
        <v>72</v>
      </c>
      <c r="E65" s="90"/>
      <c r="F65" s="102">
        <v>200</v>
      </c>
      <c r="G65" s="102"/>
      <c r="H65" s="102"/>
      <c r="I65" s="102"/>
      <c r="J65" s="102">
        <v>200</v>
      </c>
      <c r="K65" s="39" t="s">
        <v>280</v>
      </c>
      <c r="L65" s="40" t="s">
        <v>509</v>
      </c>
      <c r="M65" s="104">
        <v>200</v>
      </c>
      <c r="N65" s="104"/>
      <c r="O65" s="104"/>
      <c r="P65" s="104"/>
      <c r="Q65" s="104">
        <v>200</v>
      </c>
      <c r="R65" s="60"/>
    </row>
    <row r="66" spans="1:18" ht="226.5" customHeight="1">
      <c r="A66" s="40">
        <v>21</v>
      </c>
      <c r="B66" s="51" t="s">
        <v>78</v>
      </c>
      <c r="C66" s="6" t="s">
        <v>281</v>
      </c>
      <c r="D66" s="43" t="s">
        <v>72</v>
      </c>
      <c r="E66" s="7"/>
      <c r="F66" s="102">
        <v>643</v>
      </c>
      <c r="G66" s="102"/>
      <c r="H66" s="102"/>
      <c r="I66" s="102"/>
      <c r="J66" s="102">
        <v>643</v>
      </c>
      <c r="K66" s="10" t="s">
        <v>535</v>
      </c>
      <c r="L66" s="40" t="s">
        <v>509</v>
      </c>
      <c r="M66" s="104">
        <v>768</v>
      </c>
      <c r="N66" s="104"/>
      <c r="O66" s="104"/>
      <c r="P66" s="104"/>
      <c r="Q66" s="104">
        <v>768</v>
      </c>
      <c r="R66" s="41"/>
    </row>
    <row r="67" spans="1:18" ht="99" customHeight="1">
      <c r="A67" s="151">
        <v>22</v>
      </c>
      <c r="B67" s="41" t="s">
        <v>80</v>
      </c>
      <c r="C67" s="4" t="s">
        <v>282</v>
      </c>
      <c r="D67" s="4" t="s">
        <v>33</v>
      </c>
      <c r="E67" s="90"/>
      <c r="F67" s="102">
        <v>540</v>
      </c>
      <c r="G67" s="102">
        <v>540</v>
      </c>
      <c r="H67" s="102"/>
      <c r="I67" s="102"/>
      <c r="J67" s="102"/>
      <c r="K67" s="36" t="s">
        <v>283</v>
      </c>
      <c r="L67" s="40" t="s">
        <v>509</v>
      </c>
      <c r="M67" s="40">
        <v>611.7</v>
      </c>
      <c r="N67" s="40">
        <v>611.7</v>
      </c>
      <c r="O67" s="40"/>
      <c r="P67" s="40"/>
      <c r="Q67" s="40"/>
      <c r="R67" s="149"/>
    </row>
    <row r="68" spans="1:18" ht="51" customHeight="1">
      <c r="A68" s="151">
        <v>23</v>
      </c>
      <c r="B68" s="149" t="s">
        <v>38</v>
      </c>
      <c r="C68" s="90" t="s">
        <v>225</v>
      </c>
      <c r="D68" s="7" t="s">
        <v>28</v>
      </c>
      <c r="E68" s="7"/>
      <c r="F68" s="103">
        <v>21</v>
      </c>
      <c r="G68" s="103"/>
      <c r="H68" s="103"/>
      <c r="I68" s="103"/>
      <c r="J68" s="103">
        <v>21</v>
      </c>
      <c r="K68" s="18" t="s">
        <v>74</v>
      </c>
      <c r="L68" s="40"/>
      <c r="M68" s="40">
        <v>20.3</v>
      </c>
      <c r="N68" s="40"/>
      <c r="O68" s="40"/>
      <c r="P68" s="40"/>
      <c r="Q68" s="40">
        <v>20.3</v>
      </c>
      <c r="R68" s="51"/>
    </row>
    <row r="69" spans="1:18" ht="48.75" customHeight="1">
      <c r="A69" s="152" t="s">
        <v>55</v>
      </c>
      <c r="B69" s="41" t="s">
        <v>54</v>
      </c>
      <c r="C69" s="146" t="s">
        <v>225</v>
      </c>
      <c r="D69" s="146" t="s">
        <v>28</v>
      </c>
      <c r="E69" s="4"/>
      <c r="F69" s="9">
        <v>0</v>
      </c>
      <c r="G69" s="100"/>
      <c r="H69" s="100"/>
      <c r="I69" s="100"/>
      <c r="J69" s="100">
        <v>0</v>
      </c>
      <c r="K69" s="145" t="s">
        <v>74</v>
      </c>
      <c r="L69" s="40" t="s">
        <v>509</v>
      </c>
      <c r="M69" s="40">
        <v>10.3</v>
      </c>
      <c r="N69" s="40"/>
      <c r="O69" s="40"/>
      <c r="P69" s="40"/>
      <c r="Q69" s="40">
        <v>10.3</v>
      </c>
      <c r="R69" s="42"/>
    </row>
    <row r="70" spans="1:18" ht="78.75">
      <c r="A70" s="152" t="s">
        <v>55</v>
      </c>
      <c r="B70" s="41" t="s">
        <v>37</v>
      </c>
      <c r="C70" s="146" t="s">
        <v>225</v>
      </c>
      <c r="D70" s="146" t="s">
        <v>28</v>
      </c>
      <c r="E70" s="4"/>
      <c r="F70" s="9">
        <v>0</v>
      </c>
      <c r="G70" s="9"/>
      <c r="H70" s="9"/>
      <c r="I70" s="9"/>
      <c r="J70" s="9">
        <v>0</v>
      </c>
      <c r="K70" s="145" t="s">
        <v>74</v>
      </c>
      <c r="L70" s="40" t="s">
        <v>181</v>
      </c>
      <c r="M70" s="40">
        <v>0</v>
      </c>
      <c r="N70" s="40"/>
      <c r="O70" s="40"/>
      <c r="P70" s="40"/>
      <c r="Q70" s="40">
        <v>0</v>
      </c>
      <c r="R70" s="41" t="s">
        <v>523</v>
      </c>
    </row>
    <row r="71" spans="1:18" ht="130.5" customHeight="1">
      <c r="A71" s="40">
        <v>24</v>
      </c>
      <c r="B71" s="41" t="s">
        <v>79</v>
      </c>
      <c r="C71" s="146" t="s">
        <v>225</v>
      </c>
      <c r="D71" s="146" t="s">
        <v>28</v>
      </c>
      <c r="E71" s="4"/>
      <c r="F71" s="9">
        <v>465</v>
      </c>
      <c r="G71" s="9"/>
      <c r="H71" s="9"/>
      <c r="I71" s="9"/>
      <c r="J71" s="9">
        <v>465</v>
      </c>
      <c r="K71" s="10" t="s">
        <v>74</v>
      </c>
      <c r="L71" s="40" t="s">
        <v>181</v>
      </c>
      <c r="M71" s="40">
        <v>0</v>
      </c>
      <c r="N71" s="40"/>
      <c r="O71" s="40"/>
      <c r="P71" s="40"/>
      <c r="Q71" s="40">
        <v>0</v>
      </c>
      <c r="R71" s="41" t="s">
        <v>522</v>
      </c>
    </row>
    <row r="72" spans="1:18" ht="98.25" customHeight="1">
      <c r="A72" s="40">
        <v>25</v>
      </c>
      <c r="B72" s="41" t="s">
        <v>36</v>
      </c>
      <c r="C72" s="146" t="s">
        <v>225</v>
      </c>
      <c r="D72" s="146" t="s">
        <v>28</v>
      </c>
      <c r="E72" s="4"/>
      <c r="F72" s="9">
        <v>140</v>
      </c>
      <c r="G72" s="9"/>
      <c r="H72" s="9"/>
      <c r="I72" s="9"/>
      <c r="J72" s="9">
        <v>140</v>
      </c>
      <c r="K72" s="10" t="s">
        <v>74</v>
      </c>
      <c r="L72" s="40" t="s">
        <v>21</v>
      </c>
      <c r="M72" s="40">
        <v>36.6</v>
      </c>
      <c r="N72" s="40"/>
      <c r="O72" s="40"/>
      <c r="P72" s="40"/>
      <c r="Q72" s="40">
        <v>36.6</v>
      </c>
      <c r="R72" s="41" t="s">
        <v>521</v>
      </c>
    </row>
    <row r="73" spans="1:18" ht="129.75" customHeight="1">
      <c r="A73" s="40">
        <v>26</v>
      </c>
      <c r="B73" s="41" t="s">
        <v>35</v>
      </c>
      <c r="C73" s="4" t="s">
        <v>225</v>
      </c>
      <c r="D73" s="4" t="s">
        <v>30</v>
      </c>
      <c r="E73" s="4"/>
      <c r="F73" s="9">
        <v>500</v>
      </c>
      <c r="G73" s="9"/>
      <c r="H73" s="9"/>
      <c r="I73" s="9"/>
      <c r="J73" s="9">
        <v>500</v>
      </c>
      <c r="K73" s="10" t="s">
        <v>518</v>
      </c>
      <c r="L73" s="10" t="s">
        <v>555</v>
      </c>
      <c r="M73" s="40">
        <v>0</v>
      </c>
      <c r="N73" s="40"/>
      <c r="O73" s="40"/>
      <c r="P73" s="40"/>
      <c r="Q73" s="40">
        <v>0</v>
      </c>
      <c r="R73" s="41" t="s">
        <v>520</v>
      </c>
    </row>
    <row r="74" spans="1:18" ht="174" customHeight="1">
      <c r="A74" s="40">
        <v>27</v>
      </c>
      <c r="B74" s="41" t="s">
        <v>34</v>
      </c>
      <c r="C74" s="4" t="s">
        <v>225</v>
      </c>
      <c r="D74" s="4" t="s">
        <v>30</v>
      </c>
      <c r="E74" s="4"/>
      <c r="F74" s="9">
        <v>500</v>
      </c>
      <c r="G74" s="9"/>
      <c r="H74" s="9"/>
      <c r="I74" s="9"/>
      <c r="J74" s="9">
        <v>500</v>
      </c>
      <c r="K74" s="95" t="s">
        <v>284</v>
      </c>
      <c r="L74" s="10" t="s">
        <v>555</v>
      </c>
      <c r="M74" s="40">
        <v>0</v>
      </c>
      <c r="N74" s="40"/>
      <c r="O74" s="40"/>
      <c r="P74" s="40"/>
      <c r="Q74" s="40">
        <v>0</v>
      </c>
      <c r="R74" s="42" t="s">
        <v>519</v>
      </c>
    </row>
    <row r="75" spans="1:18" ht="227.25" customHeight="1">
      <c r="A75" s="40">
        <v>28</v>
      </c>
      <c r="B75" s="153" t="s">
        <v>287</v>
      </c>
      <c r="C75" s="40" t="s">
        <v>285</v>
      </c>
      <c r="D75" s="40" t="s">
        <v>288</v>
      </c>
      <c r="E75" s="40"/>
      <c r="F75" s="104">
        <v>2000</v>
      </c>
      <c r="G75" s="104"/>
      <c r="H75" s="104"/>
      <c r="I75" s="104"/>
      <c r="J75" s="104">
        <v>2000</v>
      </c>
      <c r="K75" s="41" t="s">
        <v>286</v>
      </c>
      <c r="L75" s="40" t="s">
        <v>21</v>
      </c>
      <c r="M75" s="104">
        <v>570</v>
      </c>
      <c r="N75" s="104"/>
      <c r="O75" s="104"/>
      <c r="P75" s="104"/>
      <c r="Q75" s="104">
        <v>570</v>
      </c>
      <c r="R75" s="41" t="s">
        <v>517</v>
      </c>
    </row>
    <row r="76" spans="1:18" ht="31.5" customHeight="1">
      <c r="A76" s="4"/>
      <c r="B76" s="13" t="s">
        <v>6</v>
      </c>
      <c r="C76" s="13"/>
      <c r="D76" s="15"/>
      <c r="E76" s="17"/>
      <c r="F76" s="23">
        <v>18211.7</v>
      </c>
      <c r="G76" s="23">
        <v>540</v>
      </c>
      <c r="H76" s="23"/>
      <c r="I76" s="23"/>
      <c r="J76" s="23">
        <v>17671.7</v>
      </c>
      <c r="K76" s="4"/>
      <c r="L76" s="4"/>
      <c r="M76" s="23">
        <f>M75+M74+M73+M72+M71+M68+M67+M66+M65+M64+M63+M62+M61+M60+M59+M58+M57+M56+M55+M54+M53+M52+M51+M50+M49+M48+M47+M46</f>
        <v>5458.5</v>
      </c>
      <c r="N76" s="23">
        <f aca="true" t="shared" si="1" ref="N76:Q76">N75+N74+N73+N72+N71+N68+N67+N66+N65+N64+N63+N62+N61+N60+N59+N58+N57+N56+N55+N54+N53+N52+N51+N50+N49+N48+N47+N46</f>
        <v>611.7</v>
      </c>
      <c r="O76" s="23">
        <f t="shared" si="1"/>
        <v>0</v>
      </c>
      <c r="P76" s="23">
        <f t="shared" si="1"/>
        <v>0</v>
      </c>
      <c r="Q76" s="23">
        <f t="shared" si="1"/>
        <v>4846.8</v>
      </c>
      <c r="R76" s="93"/>
    </row>
    <row r="77" spans="1:18" ht="20.25" customHeight="1">
      <c r="A77" s="182" t="s">
        <v>11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74"/>
      <c r="M77" s="174"/>
      <c r="N77" s="174"/>
      <c r="O77" s="174"/>
      <c r="P77" s="174"/>
      <c r="Q77" s="174"/>
      <c r="R77" s="174"/>
    </row>
    <row r="78" spans="1:18" ht="78.75" customHeight="1">
      <c r="A78" s="40">
        <v>1</v>
      </c>
      <c r="B78" s="41" t="s">
        <v>82</v>
      </c>
      <c r="C78" s="4" t="s">
        <v>225</v>
      </c>
      <c r="D78" s="4" t="s">
        <v>59</v>
      </c>
      <c r="E78" s="4"/>
      <c r="F78" s="9">
        <v>4.4</v>
      </c>
      <c r="G78" s="9"/>
      <c r="H78" s="9"/>
      <c r="I78" s="9"/>
      <c r="J78" s="9">
        <v>4.4</v>
      </c>
      <c r="K78" s="10" t="s">
        <v>289</v>
      </c>
      <c r="L78" s="10" t="s">
        <v>555</v>
      </c>
      <c r="M78" s="4">
        <v>0.8</v>
      </c>
      <c r="N78" s="4"/>
      <c r="O78" s="4"/>
      <c r="P78" s="4"/>
      <c r="Q78" s="4">
        <v>0.8</v>
      </c>
      <c r="R78" s="10" t="s">
        <v>512</v>
      </c>
    </row>
    <row r="79" spans="1:18" ht="79.5" customHeight="1">
      <c r="A79" s="45">
        <v>2</v>
      </c>
      <c r="B79" s="41" t="s">
        <v>83</v>
      </c>
      <c r="C79" s="6" t="s">
        <v>282</v>
      </c>
      <c r="D79" s="4" t="s">
        <v>59</v>
      </c>
      <c r="E79" s="6"/>
      <c r="F79" s="19">
        <v>228.4</v>
      </c>
      <c r="G79" s="9"/>
      <c r="H79" s="9">
        <v>228.4</v>
      </c>
      <c r="I79" s="9"/>
      <c r="J79" s="19"/>
      <c r="K79" s="11" t="s">
        <v>290</v>
      </c>
      <c r="L79" s="10" t="s">
        <v>555</v>
      </c>
      <c r="M79" s="4">
        <v>0.7</v>
      </c>
      <c r="N79" s="4"/>
      <c r="O79" s="4"/>
      <c r="P79" s="4"/>
      <c r="Q79" s="4">
        <v>0.7</v>
      </c>
      <c r="R79" s="11" t="s">
        <v>513</v>
      </c>
    </row>
    <row r="80" spans="1:18" ht="62.25" customHeight="1">
      <c r="A80" s="45">
        <v>3</v>
      </c>
      <c r="B80" s="41" t="s">
        <v>291</v>
      </c>
      <c r="C80" s="6" t="s">
        <v>225</v>
      </c>
      <c r="D80" s="6" t="s">
        <v>293</v>
      </c>
      <c r="E80" s="6"/>
      <c r="F80" s="19">
        <v>50</v>
      </c>
      <c r="G80" s="9"/>
      <c r="H80" s="9"/>
      <c r="I80" s="9"/>
      <c r="J80" s="19">
        <v>50</v>
      </c>
      <c r="K80" s="11" t="s">
        <v>294</v>
      </c>
      <c r="L80" s="10" t="s">
        <v>555</v>
      </c>
      <c r="M80" s="9">
        <v>34.7</v>
      </c>
      <c r="N80" s="9"/>
      <c r="O80" s="9"/>
      <c r="P80" s="9"/>
      <c r="Q80" s="9">
        <v>34.7</v>
      </c>
      <c r="R80" s="63" t="s">
        <v>511</v>
      </c>
    </row>
    <row r="81" spans="1:18" ht="156" customHeight="1">
      <c r="A81" s="45">
        <v>4</v>
      </c>
      <c r="B81" s="63" t="s">
        <v>292</v>
      </c>
      <c r="C81" s="6" t="s">
        <v>272</v>
      </c>
      <c r="D81" s="6" t="s">
        <v>293</v>
      </c>
      <c r="E81" s="6"/>
      <c r="F81" s="19">
        <v>60</v>
      </c>
      <c r="G81" s="9"/>
      <c r="H81" s="9"/>
      <c r="I81" s="9"/>
      <c r="J81" s="19">
        <v>60</v>
      </c>
      <c r="K81" s="11" t="s">
        <v>296</v>
      </c>
      <c r="L81" s="4" t="s">
        <v>181</v>
      </c>
      <c r="M81" s="4">
        <v>0</v>
      </c>
      <c r="N81" s="4"/>
      <c r="O81" s="4"/>
      <c r="P81" s="4"/>
      <c r="Q81" s="4">
        <v>0</v>
      </c>
      <c r="R81" s="24" t="s">
        <v>295</v>
      </c>
    </row>
    <row r="82" spans="1:18" ht="30.75" customHeight="1">
      <c r="A82" s="7"/>
      <c r="B82" s="14" t="s">
        <v>6</v>
      </c>
      <c r="C82" s="14"/>
      <c r="D82" s="6"/>
      <c r="E82" s="6"/>
      <c r="F82" s="105">
        <v>342.8</v>
      </c>
      <c r="G82" s="9"/>
      <c r="H82" s="9">
        <v>228.4</v>
      </c>
      <c r="I82" s="9"/>
      <c r="J82" s="105">
        <v>114.4</v>
      </c>
      <c r="K82" s="5"/>
      <c r="L82" s="10"/>
      <c r="M82" s="23">
        <f>M78+M79+M80+M81</f>
        <v>36.2</v>
      </c>
      <c r="N82" s="23">
        <f aca="true" t="shared" si="2" ref="N82:Q82">N78+N79+N80+N81</f>
        <v>0</v>
      </c>
      <c r="O82" s="23">
        <f t="shared" si="2"/>
        <v>0</v>
      </c>
      <c r="P82" s="23">
        <f t="shared" si="2"/>
        <v>0</v>
      </c>
      <c r="Q82" s="23">
        <f t="shared" si="2"/>
        <v>36.2</v>
      </c>
      <c r="R82" s="93"/>
    </row>
    <row r="83" spans="1:18" ht="18.75" customHeight="1">
      <c r="A83" s="182" t="s">
        <v>12</v>
      </c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74"/>
      <c r="M83" s="174"/>
      <c r="N83" s="174"/>
      <c r="O83" s="174"/>
      <c r="P83" s="174"/>
      <c r="Q83" s="174"/>
      <c r="R83" s="174"/>
    </row>
    <row r="84" spans="1:18" ht="69" customHeight="1">
      <c r="A84" s="40">
        <v>1</v>
      </c>
      <c r="B84" s="41" t="s">
        <v>84</v>
      </c>
      <c r="C84" s="4" t="s">
        <v>225</v>
      </c>
      <c r="D84" s="4" t="s">
        <v>26</v>
      </c>
      <c r="E84" s="3"/>
      <c r="F84" s="9">
        <v>48.6</v>
      </c>
      <c r="G84" s="9"/>
      <c r="H84" s="9"/>
      <c r="I84" s="9"/>
      <c r="J84" s="9">
        <v>48.6</v>
      </c>
      <c r="K84" s="8" t="s">
        <v>64</v>
      </c>
      <c r="L84" s="34" t="s">
        <v>31</v>
      </c>
      <c r="M84" s="106">
        <v>49</v>
      </c>
      <c r="N84" s="106"/>
      <c r="O84" s="106"/>
      <c r="P84" s="106"/>
      <c r="Q84" s="106">
        <v>49</v>
      </c>
      <c r="R84" s="8"/>
    </row>
    <row r="85" spans="1:18" ht="51" customHeight="1">
      <c r="A85" s="40">
        <v>2</v>
      </c>
      <c r="B85" s="149" t="s">
        <v>297</v>
      </c>
      <c r="C85" s="90">
        <v>2012</v>
      </c>
      <c r="D85" s="4" t="s">
        <v>26</v>
      </c>
      <c r="E85" s="3"/>
      <c r="F85" s="9">
        <v>2.5</v>
      </c>
      <c r="G85" s="9"/>
      <c r="H85" s="9"/>
      <c r="I85" s="9"/>
      <c r="J85" s="9">
        <v>2.5</v>
      </c>
      <c r="K85" s="8" t="s">
        <v>298</v>
      </c>
      <c r="L85" s="34" t="s">
        <v>31</v>
      </c>
      <c r="M85" s="34">
        <v>2.5</v>
      </c>
      <c r="N85" s="34"/>
      <c r="O85" s="34"/>
      <c r="P85" s="34"/>
      <c r="Q85" s="34">
        <v>2.5</v>
      </c>
      <c r="R85" s="8"/>
    </row>
    <row r="86" spans="1:18" ht="34.5" customHeight="1">
      <c r="A86" s="40">
        <v>3</v>
      </c>
      <c r="B86" s="149" t="s">
        <v>299</v>
      </c>
      <c r="C86" s="90"/>
      <c r="D86" s="4"/>
      <c r="E86" s="3"/>
      <c r="F86" s="9"/>
      <c r="G86" s="9"/>
      <c r="H86" s="9"/>
      <c r="I86" s="9"/>
      <c r="J86" s="9"/>
      <c r="K86" s="8"/>
      <c r="L86" s="93"/>
      <c r="M86" s="93"/>
      <c r="N86" s="93"/>
      <c r="O86" s="93"/>
      <c r="P86" s="93"/>
      <c r="Q86" s="93"/>
      <c r="R86" s="8"/>
    </row>
    <row r="87" spans="1:18" ht="51" customHeight="1">
      <c r="A87" s="40"/>
      <c r="B87" s="149" t="s">
        <v>300</v>
      </c>
      <c r="C87" s="90" t="s">
        <v>225</v>
      </c>
      <c r="D87" s="4" t="s">
        <v>302</v>
      </c>
      <c r="E87" s="3"/>
      <c r="F87" s="9">
        <v>2</v>
      </c>
      <c r="G87" s="9"/>
      <c r="H87" s="9"/>
      <c r="I87" s="9"/>
      <c r="J87" s="9">
        <v>2</v>
      </c>
      <c r="K87" s="8" t="s">
        <v>298</v>
      </c>
      <c r="L87" s="4" t="s">
        <v>181</v>
      </c>
      <c r="M87" s="34">
        <v>0</v>
      </c>
      <c r="N87" s="34"/>
      <c r="O87" s="34"/>
      <c r="P87" s="34"/>
      <c r="Q87" s="34">
        <v>0</v>
      </c>
      <c r="R87" s="187" t="s">
        <v>303</v>
      </c>
    </row>
    <row r="88" spans="1:18" ht="54.75" customHeight="1">
      <c r="A88" s="40"/>
      <c r="B88" s="149" t="s">
        <v>301</v>
      </c>
      <c r="C88" s="90" t="s">
        <v>81</v>
      </c>
      <c r="D88" s="4" t="s">
        <v>302</v>
      </c>
      <c r="E88" s="3"/>
      <c r="F88" s="9">
        <v>2.5</v>
      </c>
      <c r="G88" s="9"/>
      <c r="H88" s="9"/>
      <c r="I88" s="9"/>
      <c r="J88" s="9">
        <v>2.5</v>
      </c>
      <c r="K88" s="8" t="s">
        <v>298</v>
      </c>
      <c r="L88" s="4" t="s">
        <v>181</v>
      </c>
      <c r="M88" s="34">
        <v>0</v>
      </c>
      <c r="N88" s="34"/>
      <c r="O88" s="34"/>
      <c r="P88" s="34"/>
      <c r="Q88" s="34">
        <v>0</v>
      </c>
      <c r="R88" s="188"/>
    </row>
    <row r="89" spans="1:18" ht="127.5" customHeight="1">
      <c r="A89" s="40">
        <v>4</v>
      </c>
      <c r="B89" s="41" t="s">
        <v>184</v>
      </c>
      <c r="C89" s="4" t="s">
        <v>228</v>
      </c>
      <c r="D89" s="4" t="s">
        <v>85</v>
      </c>
      <c r="E89" s="3"/>
      <c r="F89" s="9">
        <v>1300</v>
      </c>
      <c r="G89" s="9"/>
      <c r="H89" s="9"/>
      <c r="I89" s="9"/>
      <c r="J89" s="9">
        <v>1300</v>
      </c>
      <c r="K89" s="8" t="s">
        <v>304</v>
      </c>
      <c r="L89" s="4" t="s">
        <v>181</v>
      </c>
      <c r="M89" s="34">
        <v>0</v>
      </c>
      <c r="N89" s="34"/>
      <c r="O89" s="34"/>
      <c r="P89" s="34"/>
      <c r="Q89" s="34">
        <v>0</v>
      </c>
      <c r="R89" s="8" t="s">
        <v>305</v>
      </c>
    </row>
    <row r="90" spans="1:18" ht="84.75" customHeight="1">
      <c r="A90" s="40">
        <v>5</v>
      </c>
      <c r="B90" s="41" t="s">
        <v>86</v>
      </c>
      <c r="C90" s="4" t="s">
        <v>219</v>
      </c>
      <c r="D90" s="4" t="s">
        <v>87</v>
      </c>
      <c r="E90" s="3"/>
      <c r="F90" s="9">
        <v>2.3</v>
      </c>
      <c r="G90" s="9"/>
      <c r="H90" s="9"/>
      <c r="I90" s="9"/>
      <c r="J90" s="9">
        <v>2.3</v>
      </c>
      <c r="K90" s="8" t="s">
        <v>306</v>
      </c>
      <c r="L90" s="4" t="s">
        <v>181</v>
      </c>
      <c r="M90" s="34">
        <v>0</v>
      </c>
      <c r="N90" s="34"/>
      <c r="O90" s="34"/>
      <c r="P90" s="34"/>
      <c r="Q90" s="34">
        <v>0</v>
      </c>
      <c r="R90" s="8" t="s">
        <v>185</v>
      </c>
    </row>
    <row r="91" spans="1:18" ht="39" customHeight="1">
      <c r="A91" s="3"/>
      <c r="B91" s="13" t="s">
        <v>6</v>
      </c>
      <c r="C91" s="13"/>
      <c r="D91" s="3"/>
      <c r="E91" s="3"/>
      <c r="F91" s="23">
        <v>1357.9</v>
      </c>
      <c r="G91" s="23"/>
      <c r="H91" s="23"/>
      <c r="I91" s="23"/>
      <c r="J91" s="23">
        <f>SUM(J84:J90)</f>
        <v>1357.8999999999999</v>
      </c>
      <c r="K91" s="3"/>
      <c r="L91" s="93"/>
      <c r="M91" s="133">
        <f>M90+M89+M88+M87+M85+M84</f>
        <v>51.5</v>
      </c>
      <c r="N91" s="133">
        <f aca="true" t="shared" si="3" ref="N91:Q91">N90+N89+N88+N87+N85+N84</f>
        <v>0</v>
      </c>
      <c r="O91" s="133">
        <f t="shared" si="3"/>
        <v>0</v>
      </c>
      <c r="P91" s="133">
        <f t="shared" si="3"/>
        <v>0</v>
      </c>
      <c r="Q91" s="133">
        <f t="shared" si="3"/>
        <v>51.5</v>
      </c>
      <c r="R91" s="93"/>
    </row>
    <row r="92" spans="1:18" ht="18.75" customHeight="1">
      <c r="A92" s="180" t="s">
        <v>13</v>
      </c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74"/>
      <c r="M92" s="174"/>
      <c r="N92" s="174"/>
      <c r="O92" s="174"/>
      <c r="P92" s="174"/>
      <c r="Q92" s="174"/>
      <c r="R92" s="174"/>
    </row>
    <row r="93" spans="1:18" ht="103.5" customHeight="1">
      <c r="A93" s="40">
        <v>1</v>
      </c>
      <c r="B93" s="42" t="s">
        <v>62</v>
      </c>
      <c r="C93" s="8"/>
      <c r="D93" s="40"/>
      <c r="E93" s="17"/>
      <c r="F93" s="9"/>
      <c r="G93" s="9"/>
      <c r="H93" s="9"/>
      <c r="I93" s="9"/>
      <c r="J93" s="9"/>
      <c r="K93" s="40"/>
      <c r="L93" s="144"/>
      <c r="M93" s="34"/>
      <c r="N93" s="34"/>
      <c r="O93" s="34"/>
      <c r="P93" s="34"/>
      <c r="Q93" s="34"/>
      <c r="R93" s="93"/>
    </row>
    <row r="94" spans="1:18" ht="81.75" customHeight="1">
      <c r="A94" s="55"/>
      <c r="B94" s="41" t="s">
        <v>88</v>
      </c>
      <c r="C94" s="4" t="s">
        <v>225</v>
      </c>
      <c r="D94" s="40" t="s">
        <v>89</v>
      </c>
      <c r="E94" s="3"/>
      <c r="F94" s="9">
        <v>4</v>
      </c>
      <c r="G94" s="9"/>
      <c r="H94" s="9"/>
      <c r="I94" s="9"/>
      <c r="J94" s="9">
        <v>4</v>
      </c>
      <c r="K94" s="8" t="s">
        <v>307</v>
      </c>
      <c r="L94" s="34" t="s">
        <v>31</v>
      </c>
      <c r="M94" s="34">
        <v>10.4</v>
      </c>
      <c r="N94" s="34"/>
      <c r="O94" s="34"/>
      <c r="P94" s="34"/>
      <c r="Q94" s="34">
        <v>10.4</v>
      </c>
      <c r="R94" s="8"/>
    </row>
    <row r="95" spans="1:18" ht="94.5" customHeight="1">
      <c r="A95" s="55"/>
      <c r="B95" s="41" t="s">
        <v>308</v>
      </c>
      <c r="C95" s="4" t="s">
        <v>225</v>
      </c>
      <c r="D95" s="40" t="s">
        <v>89</v>
      </c>
      <c r="E95" s="3"/>
      <c r="F95" s="9">
        <v>13.7</v>
      </c>
      <c r="G95" s="9"/>
      <c r="H95" s="9"/>
      <c r="I95" s="9"/>
      <c r="J95" s="9">
        <v>13.7</v>
      </c>
      <c r="K95" s="8" t="s">
        <v>309</v>
      </c>
      <c r="L95" s="34" t="s">
        <v>181</v>
      </c>
      <c r="M95" s="34">
        <v>0</v>
      </c>
      <c r="N95" s="34"/>
      <c r="O95" s="34"/>
      <c r="P95" s="34"/>
      <c r="Q95" s="34">
        <v>0</v>
      </c>
      <c r="R95" s="8" t="s">
        <v>508</v>
      </c>
    </row>
    <row r="96" spans="1:18" ht="51.75" customHeight="1">
      <c r="A96" s="55"/>
      <c r="B96" s="41" t="s">
        <v>90</v>
      </c>
      <c r="C96" s="4" t="s">
        <v>225</v>
      </c>
      <c r="D96" s="40" t="s">
        <v>89</v>
      </c>
      <c r="E96" s="3"/>
      <c r="F96" s="9">
        <v>6.6</v>
      </c>
      <c r="G96" s="9"/>
      <c r="H96" s="9"/>
      <c r="I96" s="9"/>
      <c r="J96" s="9">
        <v>6.6</v>
      </c>
      <c r="K96" s="8" t="s">
        <v>58</v>
      </c>
      <c r="L96" s="34" t="s">
        <v>31</v>
      </c>
      <c r="M96" s="34">
        <v>10.2</v>
      </c>
      <c r="N96" s="34"/>
      <c r="O96" s="34"/>
      <c r="P96" s="34"/>
      <c r="Q96" s="34">
        <v>10.2</v>
      </c>
      <c r="R96" s="8"/>
    </row>
    <row r="97" spans="1:18" ht="96" customHeight="1">
      <c r="A97" s="55"/>
      <c r="B97" s="41" t="s">
        <v>310</v>
      </c>
      <c r="C97" s="4" t="s">
        <v>225</v>
      </c>
      <c r="D97" s="40" t="s">
        <v>89</v>
      </c>
      <c r="E97" s="3"/>
      <c r="F97" s="9">
        <v>7.9</v>
      </c>
      <c r="G97" s="9"/>
      <c r="H97" s="9"/>
      <c r="I97" s="9"/>
      <c r="J97" s="9">
        <v>7.9</v>
      </c>
      <c r="K97" s="8" t="s">
        <v>311</v>
      </c>
      <c r="L97" s="4" t="s">
        <v>556</v>
      </c>
      <c r="M97" s="34">
        <v>1.1</v>
      </c>
      <c r="N97" s="34"/>
      <c r="O97" s="34"/>
      <c r="P97" s="34"/>
      <c r="Q97" s="34">
        <v>1.1</v>
      </c>
      <c r="R97" s="8" t="s">
        <v>557</v>
      </c>
    </row>
    <row r="98" spans="1:18" ht="102" customHeight="1">
      <c r="A98" s="40">
        <v>2</v>
      </c>
      <c r="B98" s="41" t="s">
        <v>91</v>
      </c>
      <c r="C98" s="4"/>
      <c r="D98" s="4" t="s">
        <v>89</v>
      </c>
      <c r="E98" s="3"/>
      <c r="F98" s="100"/>
      <c r="G98" s="100"/>
      <c r="H98" s="100"/>
      <c r="I98" s="100"/>
      <c r="J98" s="100"/>
      <c r="K98" s="4"/>
      <c r="L98" s="34"/>
      <c r="M98" s="34"/>
      <c r="N98" s="34"/>
      <c r="O98" s="34"/>
      <c r="P98" s="34"/>
      <c r="Q98" s="34"/>
      <c r="R98" s="8" t="s">
        <v>63</v>
      </c>
    </row>
    <row r="99" spans="1:18" ht="81" customHeight="1">
      <c r="A99" s="55"/>
      <c r="B99" s="41" t="s">
        <v>312</v>
      </c>
      <c r="C99" s="4" t="s">
        <v>225</v>
      </c>
      <c r="D99" s="4" t="s">
        <v>89</v>
      </c>
      <c r="E99" s="3"/>
      <c r="F99" s="9">
        <v>29.7</v>
      </c>
      <c r="G99" s="9"/>
      <c r="H99" s="9"/>
      <c r="I99" s="9"/>
      <c r="J99" s="9">
        <v>29.7</v>
      </c>
      <c r="K99" s="8" t="s">
        <v>92</v>
      </c>
      <c r="L99" s="4" t="s">
        <v>556</v>
      </c>
      <c r="M99" s="106">
        <v>3</v>
      </c>
      <c r="N99" s="106"/>
      <c r="O99" s="106"/>
      <c r="P99" s="106"/>
      <c r="Q99" s="106">
        <v>3</v>
      </c>
      <c r="R99" s="8" t="s">
        <v>558</v>
      </c>
    </row>
    <row r="100" spans="1:18" ht="66.75" customHeight="1">
      <c r="A100" s="55"/>
      <c r="B100" s="41" t="s">
        <v>313</v>
      </c>
      <c r="C100" s="4" t="s">
        <v>225</v>
      </c>
      <c r="D100" s="4" t="s">
        <v>89</v>
      </c>
      <c r="E100" s="3"/>
      <c r="F100" s="9">
        <v>2.7</v>
      </c>
      <c r="G100" s="9"/>
      <c r="H100" s="9"/>
      <c r="I100" s="9"/>
      <c r="J100" s="9">
        <v>2.7</v>
      </c>
      <c r="K100" s="8" t="s">
        <v>58</v>
      </c>
      <c r="L100" s="34" t="s">
        <v>509</v>
      </c>
      <c r="M100" s="34">
        <v>2.3</v>
      </c>
      <c r="N100" s="34"/>
      <c r="O100" s="34"/>
      <c r="P100" s="34"/>
      <c r="Q100" s="34">
        <v>2.3</v>
      </c>
      <c r="R100" s="8"/>
    </row>
    <row r="101" spans="1:18" ht="82.5" customHeight="1">
      <c r="A101" s="40">
        <v>3</v>
      </c>
      <c r="B101" s="41" t="s">
        <v>314</v>
      </c>
      <c r="C101" s="10"/>
      <c r="D101" s="40"/>
      <c r="E101" s="3"/>
      <c r="F101" s="100"/>
      <c r="G101" s="100"/>
      <c r="H101" s="100"/>
      <c r="I101" s="100"/>
      <c r="J101" s="100"/>
      <c r="K101" s="8"/>
      <c r="L101" s="144"/>
      <c r="M101" s="144"/>
      <c r="N101" s="144"/>
      <c r="O101" s="144"/>
      <c r="P101" s="144"/>
      <c r="Q101" s="144"/>
      <c r="R101" s="93"/>
    </row>
    <row r="102" spans="1:18" ht="115.5" customHeight="1">
      <c r="A102" s="40"/>
      <c r="B102" s="41" t="s">
        <v>315</v>
      </c>
      <c r="C102" s="4" t="s">
        <v>225</v>
      </c>
      <c r="D102" s="40" t="s">
        <v>94</v>
      </c>
      <c r="E102" s="28"/>
      <c r="F102" s="9">
        <v>11.7</v>
      </c>
      <c r="G102" s="9"/>
      <c r="H102" s="9"/>
      <c r="I102" s="9"/>
      <c r="J102" s="9">
        <v>11.7</v>
      </c>
      <c r="K102" s="8" t="s">
        <v>93</v>
      </c>
      <c r="L102" s="34" t="s">
        <v>509</v>
      </c>
      <c r="M102" s="34">
        <v>3.8</v>
      </c>
      <c r="N102" s="34"/>
      <c r="O102" s="34"/>
      <c r="P102" s="34"/>
      <c r="Q102" s="34">
        <v>3.8</v>
      </c>
      <c r="R102" s="8" t="s">
        <v>559</v>
      </c>
    </row>
    <row r="103" spans="1:18" ht="87" customHeight="1">
      <c r="A103" s="40">
        <v>4</v>
      </c>
      <c r="B103" s="157" t="s">
        <v>95</v>
      </c>
      <c r="C103" s="26"/>
      <c r="D103" s="4"/>
      <c r="E103" s="28"/>
      <c r="F103" s="9"/>
      <c r="G103" s="9"/>
      <c r="H103" s="9"/>
      <c r="I103" s="9"/>
      <c r="J103" s="9"/>
      <c r="K103" s="27"/>
      <c r="L103" s="144"/>
      <c r="M103" s="144"/>
      <c r="N103" s="144"/>
      <c r="O103" s="144"/>
      <c r="P103" s="144"/>
      <c r="Q103" s="144"/>
      <c r="R103" s="93"/>
    </row>
    <row r="104" spans="1:18" ht="96.75" customHeight="1">
      <c r="A104" s="40"/>
      <c r="B104" s="157" t="s">
        <v>316</v>
      </c>
      <c r="C104" s="40" t="s">
        <v>225</v>
      </c>
      <c r="D104" s="4" t="s">
        <v>94</v>
      </c>
      <c r="E104" s="28"/>
      <c r="F104" s="9">
        <v>15.7</v>
      </c>
      <c r="G104" s="9"/>
      <c r="H104" s="9"/>
      <c r="I104" s="9"/>
      <c r="J104" s="9">
        <v>15.7</v>
      </c>
      <c r="K104" s="8" t="s">
        <v>96</v>
      </c>
      <c r="L104" s="135" t="s">
        <v>21</v>
      </c>
      <c r="M104" s="135">
        <v>21.1</v>
      </c>
      <c r="N104" s="135"/>
      <c r="O104" s="135"/>
      <c r="P104" s="135"/>
      <c r="Q104" s="135">
        <v>21.1</v>
      </c>
      <c r="R104" s="42" t="s">
        <v>510</v>
      </c>
    </row>
    <row r="105" spans="1:18" ht="117" customHeight="1">
      <c r="A105" s="71"/>
      <c r="B105" s="41" t="s">
        <v>315</v>
      </c>
      <c r="C105" s="40" t="s">
        <v>225</v>
      </c>
      <c r="D105" s="4" t="s">
        <v>94</v>
      </c>
      <c r="E105" s="28"/>
      <c r="F105" s="9">
        <v>3.8</v>
      </c>
      <c r="G105" s="9"/>
      <c r="H105" s="9"/>
      <c r="I105" s="9"/>
      <c r="J105" s="9">
        <v>3.8</v>
      </c>
      <c r="K105" s="8" t="s">
        <v>93</v>
      </c>
      <c r="L105" s="34" t="s">
        <v>181</v>
      </c>
      <c r="M105" s="34">
        <v>0</v>
      </c>
      <c r="N105" s="34"/>
      <c r="O105" s="34"/>
      <c r="P105" s="34"/>
      <c r="Q105" s="34">
        <v>0</v>
      </c>
      <c r="R105" s="8" t="s">
        <v>514</v>
      </c>
    </row>
    <row r="106" spans="1:18" ht="159.75" customHeight="1">
      <c r="A106" s="71"/>
      <c r="B106" s="157" t="s">
        <v>317</v>
      </c>
      <c r="C106" s="40" t="s">
        <v>225</v>
      </c>
      <c r="D106" s="4" t="s">
        <v>94</v>
      </c>
      <c r="E106" s="28"/>
      <c r="F106" s="9">
        <v>3.8</v>
      </c>
      <c r="G106" s="9"/>
      <c r="H106" s="9"/>
      <c r="I106" s="9"/>
      <c r="J106" s="9">
        <v>3.8</v>
      </c>
      <c r="K106" s="8" t="s">
        <v>318</v>
      </c>
      <c r="L106" s="34" t="s">
        <v>181</v>
      </c>
      <c r="M106" s="34">
        <v>0</v>
      </c>
      <c r="N106" s="34"/>
      <c r="O106" s="34"/>
      <c r="P106" s="34"/>
      <c r="Q106" s="34">
        <v>0</v>
      </c>
      <c r="R106" s="8" t="s">
        <v>514</v>
      </c>
    </row>
    <row r="107" spans="1:18" ht="87" customHeight="1">
      <c r="A107" s="71">
        <v>5</v>
      </c>
      <c r="B107" s="41" t="s">
        <v>319</v>
      </c>
      <c r="C107" s="82" t="s">
        <v>225</v>
      </c>
      <c r="D107" s="43" t="s">
        <v>186</v>
      </c>
      <c r="E107" s="28"/>
      <c r="F107" s="9">
        <v>5</v>
      </c>
      <c r="G107" s="9"/>
      <c r="H107" s="9"/>
      <c r="I107" s="9"/>
      <c r="J107" s="9">
        <v>5</v>
      </c>
      <c r="K107" s="8" t="s">
        <v>58</v>
      </c>
      <c r="L107" s="4" t="s">
        <v>31</v>
      </c>
      <c r="M107" s="106">
        <v>74.9</v>
      </c>
      <c r="N107" s="106"/>
      <c r="O107" s="106"/>
      <c r="P107" s="106">
        <v>74.9</v>
      </c>
      <c r="Q107" s="106"/>
      <c r="R107" s="8"/>
    </row>
    <row r="108" spans="1:18" ht="62.25" customHeight="1">
      <c r="A108" s="71">
        <v>6</v>
      </c>
      <c r="B108" s="41" t="s">
        <v>320</v>
      </c>
      <c r="C108" s="82" t="s">
        <v>225</v>
      </c>
      <c r="D108" s="43" t="s">
        <v>186</v>
      </c>
      <c r="E108" s="28"/>
      <c r="F108" s="9">
        <v>32</v>
      </c>
      <c r="G108" s="9"/>
      <c r="H108" s="9"/>
      <c r="I108" s="9">
        <v>32</v>
      </c>
      <c r="J108" s="9"/>
      <c r="K108" s="8" t="s">
        <v>58</v>
      </c>
      <c r="L108" s="34" t="s">
        <v>31</v>
      </c>
      <c r="M108" s="34">
        <v>41.7</v>
      </c>
      <c r="N108" s="34"/>
      <c r="O108" s="34"/>
      <c r="P108" s="34">
        <v>41.7</v>
      </c>
      <c r="Q108" s="34"/>
      <c r="R108" s="8"/>
    </row>
    <row r="109" spans="1:18" ht="97.5" customHeight="1">
      <c r="A109" s="71">
        <v>7</v>
      </c>
      <c r="B109" s="41" t="s">
        <v>97</v>
      </c>
      <c r="C109" s="82" t="s">
        <v>225</v>
      </c>
      <c r="D109" s="43" t="s">
        <v>186</v>
      </c>
      <c r="E109" s="28"/>
      <c r="F109" s="9">
        <v>2.5</v>
      </c>
      <c r="G109" s="9"/>
      <c r="H109" s="9"/>
      <c r="I109" s="9"/>
      <c r="J109" s="9">
        <v>2.5</v>
      </c>
      <c r="K109" s="8" t="s">
        <v>58</v>
      </c>
      <c r="L109" s="34" t="s">
        <v>31</v>
      </c>
      <c r="M109" s="34">
        <v>10.7</v>
      </c>
      <c r="N109" s="34"/>
      <c r="O109" s="34"/>
      <c r="P109" s="34"/>
      <c r="Q109" s="34">
        <v>10.7</v>
      </c>
      <c r="R109" s="8"/>
    </row>
    <row r="110" spans="1:18" ht="81.75" customHeight="1">
      <c r="A110" s="147">
        <v>8</v>
      </c>
      <c r="B110" s="41" t="s">
        <v>321</v>
      </c>
      <c r="C110" s="82" t="s">
        <v>225</v>
      </c>
      <c r="D110" s="43" t="s">
        <v>186</v>
      </c>
      <c r="E110" s="28"/>
      <c r="F110" s="9">
        <v>2</v>
      </c>
      <c r="G110" s="9"/>
      <c r="H110" s="9"/>
      <c r="I110" s="9"/>
      <c r="J110" s="9">
        <v>2</v>
      </c>
      <c r="K110" s="8" t="s">
        <v>58</v>
      </c>
      <c r="L110" s="34" t="s">
        <v>31</v>
      </c>
      <c r="M110" s="106">
        <v>2</v>
      </c>
      <c r="N110" s="106"/>
      <c r="O110" s="106"/>
      <c r="P110" s="106"/>
      <c r="Q110" s="106">
        <v>2</v>
      </c>
      <c r="R110" s="8"/>
    </row>
    <row r="111" spans="1:18" ht="50.25" customHeight="1">
      <c r="A111" s="147">
        <v>9</v>
      </c>
      <c r="B111" s="41" t="s">
        <v>504</v>
      </c>
      <c r="C111" s="82" t="s">
        <v>225</v>
      </c>
      <c r="D111" s="43" t="s">
        <v>186</v>
      </c>
      <c r="E111" s="28"/>
      <c r="F111" s="9">
        <v>8.1</v>
      </c>
      <c r="G111" s="9"/>
      <c r="H111" s="9"/>
      <c r="I111" s="9"/>
      <c r="J111" s="9">
        <v>8.1</v>
      </c>
      <c r="K111" s="8" t="s">
        <v>58</v>
      </c>
      <c r="L111" s="34" t="s">
        <v>31</v>
      </c>
      <c r="M111" s="34">
        <v>8.1</v>
      </c>
      <c r="N111" s="34"/>
      <c r="O111" s="34"/>
      <c r="P111" s="34"/>
      <c r="Q111" s="34">
        <v>8.1</v>
      </c>
      <c r="R111" s="8"/>
    </row>
    <row r="112" spans="1:18" ht="77.25" customHeight="1">
      <c r="A112" s="45">
        <v>10</v>
      </c>
      <c r="B112" s="41" t="s">
        <v>505</v>
      </c>
      <c r="C112" s="82" t="s">
        <v>225</v>
      </c>
      <c r="D112" s="43" t="s">
        <v>186</v>
      </c>
      <c r="E112" s="3"/>
      <c r="F112" s="9">
        <v>0.6</v>
      </c>
      <c r="G112" s="9"/>
      <c r="H112" s="9"/>
      <c r="I112" s="9"/>
      <c r="J112" s="9">
        <v>0.6</v>
      </c>
      <c r="K112" s="8" t="s">
        <v>58</v>
      </c>
      <c r="L112" s="34" t="s">
        <v>31</v>
      </c>
      <c r="M112" s="34">
        <v>10.3</v>
      </c>
      <c r="N112" s="34"/>
      <c r="O112" s="34"/>
      <c r="P112" s="34"/>
      <c r="Q112" s="34">
        <v>10.3</v>
      </c>
      <c r="R112" s="8"/>
    </row>
    <row r="113" spans="1:18" ht="52.5" customHeight="1">
      <c r="A113" s="45">
        <v>11</v>
      </c>
      <c r="B113" s="41" t="s">
        <v>506</v>
      </c>
      <c r="C113" s="82" t="s">
        <v>225</v>
      </c>
      <c r="D113" s="43" t="s">
        <v>186</v>
      </c>
      <c r="E113" s="3"/>
      <c r="F113" s="9">
        <v>8</v>
      </c>
      <c r="G113" s="9"/>
      <c r="H113" s="9"/>
      <c r="I113" s="9"/>
      <c r="J113" s="9">
        <v>8</v>
      </c>
      <c r="K113" s="8" t="s">
        <v>58</v>
      </c>
      <c r="L113" s="34" t="s">
        <v>31</v>
      </c>
      <c r="M113" s="34">
        <v>83.3</v>
      </c>
      <c r="N113" s="34"/>
      <c r="O113" s="34"/>
      <c r="P113" s="34"/>
      <c r="Q113" s="34">
        <v>83.3</v>
      </c>
      <c r="R113" s="8"/>
    </row>
    <row r="114" spans="1:18" ht="83.25" customHeight="1">
      <c r="A114" s="45">
        <v>12</v>
      </c>
      <c r="B114" s="41" t="s">
        <v>322</v>
      </c>
      <c r="C114" s="4" t="s">
        <v>272</v>
      </c>
      <c r="D114" s="43" t="s">
        <v>186</v>
      </c>
      <c r="E114" s="3"/>
      <c r="F114" s="9">
        <v>100</v>
      </c>
      <c r="G114" s="9"/>
      <c r="H114" s="9">
        <v>70</v>
      </c>
      <c r="I114" s="9">
        <v>30</v>
      </c>
      <c r="J114" s="9"/>
      <c r="K114" s="8" t="s">
        <v>323</v>
      </c>
      <c r="L114" s="34" t="s">
        <v>31</v>
      </c>
      <c r="M114" s="34">
        <v>46.2</v>
      </c>
      <c r="N114" s="34"/>
      <c r="O114" s="34">
        <v>0</v>
      </c>
      <c r="P114" s="106">
        <v>15</v>
      </c>
      <c r="Q114" s="34">
        <v>31.2</v>
      </c>
      <c r="R114" s="8" t="s">
        <v>560</v>
      </c>
    </row>
    <row r="115" spans="1:18" ht="40.5" customHeight="1">
      <c r="A115" s="7"/>
      <c r="B115" s="15" t="s">
        <v>6</v>
      </c>
      <c r="C115" s="15"/>
      <c r="D115" s="4"/>
      <c r="E115" s="3"/>
      <c r="F115" s="23">
        <v>257.8</v>
      </c>
      <c r="G115" s="23"/>
      <c r="H115" s="23">
        <v>70</v>
      </c>
      <c r="I115" s="23">
        <v>67</v>
      </c>
      <c r="J115" s="23">
        <v>120.8</v>
      </c>
      <c r="K115" s="10"/>
      <c r="L115" s="144"/>
      <c r="M115" s="133">
        <f>M114+M113+M112+M111+M110+M109+M108+M107+M106+M105+M104+M102+M100+M99+M97+M96+M95+M94</f>
        <v>329.1000000000001</v>
      </c>
      <c r="N115" s="133">
        <f aca="true" t="shared" si="4" ref="N115:Q115">N114+N113+N112+N111+N110+N109+N108+N107+N106+N105+N104+N102+N100+N99+N97+N96+N95+N94</f>
        <v>0</v>
      </c>
      <c r="O115" s="133">
        <f t="shared" si="4"/>
        <v>0</v>
      </c>
      <c r="P115" s="133">
        <f t="shared" si="4"/>
        <v>131.60000000000002</v>
      </c>
      <c r="Q115" s="133">
        <f t="shared" si="4"/>
        <v>197.5</v>
      </c>
      <c r="R115" s="93"/>
    </row>
    <row r="116" spans="1:18" ht="34.5" customHeight="1">
      <c r="A116" s="4"/>
      <c r="B116" s="13" t="s">
        <v>24</v>
      </c>
      <c r="C116" s="13"/>
      <c r="D116" s="4"/>
      <c r="E116" s="3"/>
      <c r="F116" s="23">
        <f>F44+F76+F82+F91+F115</f>
        <v>20676.93</v>
      </c>
      <c r="G116" s="23">
        <f>G44+G76+G82+G91+G115</f>
        <v>540</v>
      </c>
      <c r="H116" s="23">
        <v>298.4</v>
      </c>
      <c r="I116" s="23">
        <v>67</v>
      </c>
      <c r="J116" s="23">
        <v>19771.53</v>
      </c>
      <c r="K116" s="3"/>
      <c r="L116" s="144"/>
      <c r="M116" s="133">
        <f>M115+M91+M82+M76+M44</f>
        <v>6184.5</v>
      </c>
      <c r="N116" s="133">
        <f aca="true" t="shared" si="5" ref="N116:Q116">N115+N91+N82+N76+N44</f>
        <v>611.7</v>
      </c>
      <c r="O116" s="133">
        <f t="shared" si="5"/>
        <v>0</v>
      </c>
      <c r="P116" s="133">
        <f t="shared" si="5"/>
        <v>131.60000000000002</v>
      </c>
      <c r="Q116" s="133">
        <f t="shared" si="5"/>
        <v>5441.2</v>
      </c>
      <c r="R116" s="93"/>
    </row>
    <row r="117" spans="1:18" ht="37.5" customHeight="1">
      <c r="A117" s="180" t="s">
        <v>218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74"/>
      <c r="M117" s="174"/>
      <c r="N117" s="174"/>
      <c r="O117" s="174"/>
      <c r="P117" s="174"/>
      <c r="Q117" s="174"/>
      <c r="R117" s="174"/>
    </row>
    <row r="118" spans="1:18" ht="129" customHeight="1">
      <c r="A118" s="71">
        <v>1</v>
      </c>
      <c r="B118" s="41" t="s">
        <v>98</v>
      </c>
      <c r="C118" s="43" t="s">
        <v>228</v>
      </c>
      <c r="D118" s="43" t="s">
        <v>332</v>
      </c>
      <c r="E118" s="29"/>
      <c r="F118" s="9">
        <v>26.6</v>
      </c>
      <c r="G118" s="9"/>
      <c r="H118" s="9">
        <v>14.7</v>
      </c>
      <c r="I118" s="9">
        <v>3.9</v>
      </c>
      <c r="J118" s="9">
        <v>8</v>
      </c>
      <c r="K118" s="8" t="s">
        <v>102</v>
      </c>
      <c r="L118" s="135" t="s">
        <v>31</v>
      </c>
      <c r="M118" s="130">
        <v>13.5</v>
      </c>
      <c r="N118" s="104"/>
      <c r="O118" s="130">
        <v>10</v>
      </c>
      <c r="P118" s="130">
        <v>3.5</v>
      </c>
      <c r="Q118" s="130"/>
      <c r="R118" s="42"/>
    </row>
    <row r="119" spans="1:18" ht="119.25" customHeight="1">
      <c r="A119" s="71">
        <v>2</v>
      </c>
      <c r="B119" s="56" t="s">
        <v>99</v>
      </c>
      <c r="C119" s="43" t="s">
        <v>228</v>
      </c>
      <c r="D119" s="43" t="s">
        <v>333</v>
      </c>
      <c r="E119" s="29"/>
      <c r="F119" s="9">
        <v>60</v>
      </c>
      <c r="G119" s="9"/>
      <c r="H119" s="9"/>
      <c r="I119" s="9"/>
      <c r="J119" s="9">
        <v>60</v>
      </c>
      <c r="K119" s="8" t="s">
        <v>324</v>
      </c>
      <c r="L119" s="135" t="s">
        <v>21</v>
      </c>
      <c r="M119" s="130">
        <v>50</v>
      </c>
      <c r="N119" s="130"/>
      <c r="O119" s="130"/>
      <c r="P119" s="130"/>
      <c r="Q119" s="130">
        <v>50</v>
      </c>
      <c r="R119" s="42" t="s">
        <v>515</v>
      </c>
    </row>
    <row r="120" spans="1:18" ht="98.25" customHeight="1">
      <c r="A120" s="71">
        <v>3</v>
      </c>
      <c r="B120" s="56" t="s">
        <v>325</v>
      </c>
      <c r="C120" s="107">
        <v>2011</v>
      </c>
      <c r="D120" s="43" t="s">
        <v>23</v>
      </c>
      <c r="E120" s="29"/>
      <c r="F120" s="9">
        <v>1</v>
      </c>
      <c r="G120" s="9"/>
      <c r="H120" s="9"/>
      <c r="I120" s="9"/>
      <c r="J120" s="9">
        <v>1</v>
      </c>
      <c r="K120" s="8" t="s">
        <v>102</v>
      </c>
      <c r="L120" s="135" t="s">
        <v>31</v>
      </c>
      <c r="M120" s="130">
        <v>1</v>
      </c>
      <c r="N120" s="130"/>
      <c r="O120" s="130"/>
      <c r="P120" s="130"/>
      <c r="Q120" s="130">
        <v>1</v>
      </c>
      <c r="R120" s="42"/>
    </row>
    <row r="121" spans="1:18" ht="98.25" customHeight="1">
      <c r="A121" s="158">
        <v>4</v>
      </c>
      <c r="B121" s="159" t="s">
        <v>326</v>
      </c>
      <c r="C121" s="107">
        <v>2012</v>
      </c>
      <c r="D121" s="43" t="s">
        <v>333</v>
      </c>
      <c r="E121" s="29"/>
      <c r="F121" s="9">
        <v>60</v>
      </c>
      <c r="G121" s="9"/>
      <c r="H121" s="9"/>
      <c r="I121" s="9"/>
      <c r="J121" s="9">
        <v>60</v>
      </c>
      <c r="K121" s="8" t="s">
        <v>327</v>
      </c>
      <c r="L121" s="135" t="s">
        <v>31</v>
      </c>
      <c r="M121" s="130">
        <v>150</v>
      </c>
      <c r="N121" s="130"/>
      <c r="O121" s="130"/>
      <c r="P121" s="130"/>
      <c r="Q121" s="130">
        <v>150</v>
      </c>
      <c r="R121" s="42"/>
    </row>
    <row r="122" spans="1:18" ht="89.25" customHeight="1">
      <c r="A122" s="71">
        <v>5</v>
      </c>
      <c r="B122" s="56" t="s">
        <v>100</v>
      </c>
      <c r="C122" s="107" t="s">
        <v>328</v>
      </c>
      <c r="D122" s="43" t="s">
        <v>333</v>
      </c>
      <c r="E122" s="3"/>
      <c r="F122" s="9">
        <v>1500</v>
      </c>
      <c r="G122" s="9"/>
      <c r="H122" s="9"/>
      <c r="I122" s="9"/>
      <c r="J122" s="9">
        <v>1500</v>
      </c>
      <c r="K122" s="8" t="s">
        <v>327</v>
      </c>
      <c r="L122" s="10" t="s">
        <v>555</v>
      </c>
      <c r="M122" s="130">
        <v>0</v>
      </c>
      <c r="N122" s="130"/>
      <c r="O122" s="130"/>
      <c r="P122" s="130"/>
      <c r="Q122" s="130">
        <v>0</v>
      </c>
      <c r="R122" s="42" t="s">
        <v>493</v>
      </c>
    </row>
    <row r="123" spans="1:18" ht="49.5" customHeight="1">
      <c r="A123" s="71">
        <v>6</v>
      </c>
      <c r="B123" s="41" t="s">
        <v>329</v>
      </c>
      <c r="C123" s="43" t="s">
        <v>256</v>
      </c>
      <c r="D123" s="43" t="s">
        <v>23</v>
      </c>
      <c r="E123" s="3"/>
      <c r="F123" s="9">
        <v>204.3</v>
      </c>
      <c r="G123" s="9"/>
      <c r="H123" s="9"/>
      <c r="I123" s="9">
        <v>24.2</v>
      </c>
      <c r="J123" s="9">
        <v>180.1</v>
      </c>
      <c r="K123" s="8" t="s">
        <v>103</v>
      </c>
      <c r="L123" s="135" t="s">
        <v>31</v>
      </c>
      <c r="M123" s="130">
        <v>214.3</v>
      </c>
      <c r="N123" s="130"/>
      <c r="O123" s="130"/>
      <c r="P123" s="130">
        <v>24.2</v>
      </c>
      <c r="Q123" s="130">
        <v>190.1</v>
      </c>
      <c r="R123" s="42"/>
    </row>
    <row r="124" spans="1:18" ht="95.25" customHeight="1">
      <c r="A124" s="71">
        <v>7</v>
      </c>
      <c r="B124" s="41" t="s">
        <v>330</v>
      </c>
      <c r="C124" s="43" t="s">
        <v>256</v>
      </c>
      <c r="D124" s="43" t="s">
        <v>23</v>
      </c>
      <c r="E124" s="3"/>
      <c r="F124" s="9">
        <v>37.5</v>
      </c>
      <c r="G124" s="9"/>
      <c r="H124" s="9"/>
      <c r="I124" s="9"/>
      <c r="J124" s="9">
        <v>37.5</v>
      </c>
      <c r="K124" s="8" t="s">
        <v>331</v>
      </c>
      <c r="L124" s="135" t="s">
        <v>31</v>
      </c>
      <c r="M124" s="130">
        <v>37.5</v>
      </c>
      <c r="N124" s="130"/>
      <c r="O124" s="130"/>
      <c r="P124" s="130"/>
      <c r="Q124" s="130">
        <v>37.5</v>
      </c>
      <c r="R124" s="42"/>
    </row>
    <row r="125" spans="1:18" ht="117.75" customHeight="1">
      <c r="A125" s="71">
        <v>8</v>
      </c>
      <c r="B125" s="56" t="s">
        <v>101</v>
      </c>
      <c r="C125" s="107">
        <v>2012</v>
      </c>
      <c r="D125" s="43" t="s">
        <v>334</v>
      </c>
      <c r="E125" s="3"/>
      <c r="F125" s="9">
        <v>61</v>
      </c>
      <c r="G125" s="9"/>
      <c r="H125" s="9">
        <v>61</v>
      </c>
      <c r="I125" s="9"/>
      <c r="J125" s="9"/>
      <c r="K125" s="8" t="s">
        <v>335</v>
      </c>
      <c r="L125" s="40" t="s">
        <v>21</v>
      </c>
      <c r="M125" s="130">
        <v>2</v>
      </c>
      <c r="N125" s="130"/>
      <c r="O125" s="130"/>
      <c r="P125" s="130">
        <v>2</v>
      </c>
      <c r="Q125" s="130"/>
      <c r="R125" s="42" t="s">
        <v>516</v>
      </c>
    </row>
    <row r="126" spans="1:18" ht="67.5" customHeight="1">
      <c r="A126" s="71">
        <v>9</v>
      </c>
      <c r="B126" s="56" t="s">
        <v>336</v>
      </c>
      <c r="C126" s="107">
        <v>2012</v>
      </c>
      <c r="D126" s="43" t="s">
        <v>117</v>
      </c>
      <c r="E126" s="3"/>
      <c r="F126" s="9">
        <v>8.5</v>
      </c>
      <c r="G126" s="9"/>
      <c r="H126" s="9">
        <v>8.5</v>
      </c>
      <c r="I126" s="9"/>
      <c r="J126" s="9"/>
      <c r="K126" s="8" t="s">
        <v>337</v>
      </c>
      <c r="L126" s="40" t="s">
        <v>31</v>
      </c>
      <c r="M126" s="130">
        <v>8.4</v>
      </c>
      <c r="N126" s="130"/>
      <c r="O126" s="130"/>
      <c r="P126" s="130">
        <v>8.4</v>
      </c>
      <c r="Q126" s="130"/>
      <c r="R126" s="42"/>
    </row>
    <row r="127" spans="1:18" ht="54" customHeight="1">
      <c r="A127" s="71">
        <v>10</v>
      </c>
      <c r="B127" s="56" t="s">
        <v>338</v>
      </c>
      <c r="C127" s="107" t="s">
        <v>228</v>
      </c>
      <c r="D127" s="43" t="s">
        <v>117</v>
      </c>
      <c r="E127" s="3"/>
      <c r="F127" s="9">
        <v>20</v>
      </c>
      <c r="G127" s="9"/>
      <c r="H127" s="9">
        <v>20</v>
      </c>
      <c r="I127" s="9"/>
      <c r="J127" s="9"/>
      <c r="K127" s="8" t="s">
        <v>337</v>
      </c>
      <c r="L127" s="40" t="s">
        <v>181</v>
      </c>
      <c r="M127" s="130">
        <v>0</v>
      </c>
      <c r="N127" s="130"/>
      <c r="O127" s="130">
        <v>0</v>
      </c>
      <c r="P127" s="130"/>
      <c r="Q127" s="130"/>
      <c r="R127" s="42" t="s">
        <v>474</v>
      </c>
    </row>
    <row r="128" spans="1:18" ht="36.75" customHeight="1">
      <c r="A128" s="16"/>
      <c r="B128" s="32" t="s">
        <v>6</v>
      </c>
      <c r="C128" s="91"/>
      <c r="D128" s="30"/>
      <c r="E128" s="3"/>
      <c r="F128" s="23">
        <v>1978.9</v>
      </c>
      <c r="G128" s="23"/>
      <c r="H128" s="23">
        <v>104.2</v>
      </c>
      <c r="I128" s="23">
        <v>28.1</v>
      </c>
      <c r="J128" s="23">
        <v>1846.6</v>
      </c>
      <c r="K128" s="8"/>
      <c r="L128" s="34"/>
      <c r="M128" s="133">
        <f>M127+M126+M125+M124+M123+M122+M121+M120+M119+M118</f>
        <v>476.7</v>
      </c>
      <c r="N128" s="133">
        <f aca="true" t="shared" si="6" ref="N128:Q128">N127+N126+N125+N124+N123+N122+N121+N120+N119+N118</f>
        <v>0</v>
      </c>
      <c r="O128" s="133">
        <f t="shared" si="6"/>
        <v>10</v>
      </c>
      <c r="P128" s="133">
        <f t="shared" si="6"/>
        <v>38.1</v>
      </c>
      <c r="Q128" s="133">
        <f t="shared" si="6"/>
        <v>428.6</v>
      </c>
      <c r="R128" s="93"/>
    </row>
    <row r="129" spans="1:18" ht="29.25" customHeight="1">
      <c r="A129" s="182" t="s">
        <v>104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74"/>
      <c r="M129" s="174"/>
      <c r="N129" s="174"/>
      <c r="O129" s="174"/>
      <c r="P129" s="174"/>
      <c r="Q129" s="174"/>
      <c r="R129" s="174"/>
    </row>
    <row r="130" spans="1:18" ht="73.5" customHeight="1">
      <c r="A130" s="71">
        <v>1</v>
      </c>
      <c r="B130" s="56" t="s">
        <v>339</v>
      </c>
      <c r="C130" s="115">
        <v>2012</v>
      </c>
      <c r="D130" s="82" t="s">
        <v>340</v>
      </c>
      <c r="E130" s="78"/>
      <c r="F130" s="104">
        <v>9</v>
      </c>
      <c r="G130" s="104"/>
      <c r="H130" s="104"/>
      <c r="I130" s="104">
        <v>9</v>
      </c>
      <c r="J130" s="104"/>
      <c r="K130" s="42" t="s">
        <v>341</v>
      </c>
      <c r="L130" s="4" t="s">
        <v>31</v>
      </c>
      <c r="M130" s="4">
        <v>8.7</v>
      </c>
      <c r="N130" s="4"/>
      <c r="O130" s="4"/>
      <c r="P130" s="4">
        <v>8.7</v>
      </c>
      <c r="Q130" s="4"/>
      <c r="R130" s="42"/>
    </row>
    <row r="131" spans="1:18" ht="80.25" customHeight="1">
      <c r="A131" s="71">
        <v>2</v>
      </c>
      <c r="B131" s="56" t="s">
        <v>342</v>
      </c>
      <c r="C131" s="115">
        <v>2013</v>
      </c>
      <c r="D131" s="82" t="s">
        <v>340</v>
      </c>
      <c r="E131" s="78"/>
      <c r="F131" s="104">
        <v>16.5</v>
      </c>
      <c r="G131" s="104"/>
      <c r="H131" s="104"/>
      <c r="I131" s="104">
        <v>16.5</v>
      </c>
      <c r="J131" s="104"/>
      <c r="K131" s="42" t="s">
        <v>341</v>
      </c>
      <c r="L131" s="10" t="s">
        <v>555</v>
      </c>
      <c r="M131" s="4">
        <v>0</v>
      </c>
      <c r="N131" s="4"/>
      <c r="O131" s="4"/>
      <c r="P131" s="4">
        <v>0</v>
      </c>
      <c r="Q131" s="4"/>
      <c r="R131" s="42" t="s">
        <v>490</v>
      </c>
    </row>
    <row r="132" spans="1:18" ht="80.25" customHeight="1">
      <c r="A132" s="71">
        <v>3</v>
      </c>
      <c r="B132" s="56" t="s">
        <v>343</v>
      </c>
      <c r="C132" s="115">
        <v>2012</v>
      </c>
      <c r="D132" s="82" t="s">
        <v>340</v>
      </c>
      <c r="E132" s="78"/>
      <c r="F132" s="104">
        <v>5</v>
      </c>
      <c r="G132" s="104"/>
      <c r="H132" s="104"/>
      <c r="I132" s="104">
        <v>5</v>
      </c>
      <c r="J132" s="104"/>
      <c r="K132" s="42" t="s">
        <v>341</v>
      </c>
      <c r="L132" s="4" t="s">
        <v>31</v>
      </c>
      <c r="M132" s="4">
        <v>3.5</v>
      </c>
      <c r="N132" s="4"/>
      <c r="O132" s="4"/>
      <c r="P132" s="4">
        <v>3.5</v>
      </c>
      <c r="Q132" s="4"/>
      <c r="R132" s="42"/>
    </row>
    <row r="133" spans="1:18" ht="54" customHeight="1">
      <c r="A133" s="71">
        <v>4</v>
      </c>
      <c r="B133" s="56" t="s">
        <v>344</v>
      </c>
      <c r="C133" s="115">
        <v>2012</v>
      </c>
      <c r="D133" s="82" t="s">
        <v>340</v>
      </c>
      <c r="E133" s="78"/>
      <c r="F133" s="104">
        <v>14.3</v>
      </c>
      <c r="G133" s="104"/>
      <c r="H133" s="104"/>
      <c r="I133" s="104">
        <v>14.3</v>
      </c>
      <c r="J133" s="104"/>
      <c r="K133" s="42" t="s">
        <v>113</v>
      </c>
      <c r="L133" s="4" t="s">
        <v>31</v>
      </c>
      <c r="M133" s="4">
        <v>26.2</v>
      </c>
      <c r="N133" s="4"/>
      <c r="O133" s="4"/>
      <c r="P133" s="4">
        <v>26.2</v>
      </c>
      <c r="Q133" s="4"/>
      <c r="R133" s="42"/>
    </row>
    <row r="134" spans="1:18" ht="99.75" customHeight="1">
      <c r="A134" s="71">
        <v>5</v>
      </c>
      <c r="B134" s="56" t="s">
        <v>105</v>
      </c>
      <c r="C134" s="115" t="s">
        <v>285</v>
      </c>
      <c r="D134" s="82" t="s">
        <v>340</v>
      </c>
      <c r="E134" s="78"/>
      <c r="F134" s="104">
        <v>208</v>
      </c>
      <c r="G134" s="104"/>
      <c r="H134" s="104">
        <v>200</v>
      </c>
      <c r="I134" s="104">
        <v>8</v>
      </c>
      <c r="J134" s="104"/>
      <c r="K134" s="42" t="s">
        <v>113</v>
      </c>
      <c r="L134" s="4" t="s">
        <v>181</v>
      </c>
      <c r="M134" s="4"/>
      <c r="N134" s="4"/>
      <c r="O134" s="4"/>
      <c r="P134" s="4"/>
      <c r="Q134" s="4"/>
      <c r="R134" s="42" t="s">
        <v>494</v>
      </c>
    </row>
    <row r="135" spans="1:18" ht="129" customHeight="1">
      <c r="A135" s="71">
        <v>6</v>
      </c>
      <c r="B135" s="56" t="s">
        <v>197</v>
      </c>
      <c r="C135" s="115" t="s">
        <v>228</v>
      </c>
      <c r="D135" s="82" t="s">
        <v>340</v>
      </c>
      <c r="E135" s="78"/>
      <c r="F135" s="104">
        <v>70</v>
      </c>
      <c r="G135" s="104"/>
      <c r="H135" s="104"/>
      <c r="I135" s="104">
        <v>70</v>
      </c>
      <c r="J135" s="104"/>
      <c r="K135" s="42" t="s">
        <v>341</v>
      </c>
      <c r="L135" s="10" t="s">
        <v>555</v>
      </c>
      <c r="M135" s="4">
        <v>6.39</v>
      </c>
      <c r="N135" s="4"/>
      <c r="O135" s="4"/>
      <c r="P135" s="4">
        <v>6.39</v>
      </c>
      <c r="Q135" s="4"/>
      <c r="R135" s="42" t="s">
        <v>495</v>
      </c>
    </row>
    <row r="136" spans="1:18" ht="51.75" customHeight="1">
      <c r="A136" s="71">
        <v>7</v>
      </c>
      <c r="B136" s="56" t="s">
        <v>114</v>
      </c>
      <c r="C136" s="115" t="s">
        <v>272</v>
      </c>
      <c r="D136" s="82" t="s">
        <v>340</v>
      </c>
      <c r="E136" s="78"/>
      <c r="F136" s="104">
        <v>210</v>
      </c>
      <c r="G136" s="104"/>
      <c r="H136" s="104">
        <v>202</v>
      </c>
      <c r="I136" s="104">
        <v>8</v>
      </c>
      <c r="J136" s="104"/>
      <c r="K136" s="42" t="s">
        <v>341</v>
      </c>
      <c r="L136" s="10" t="s">
        <v>555</v>
      </c>
      <c r="M136" s="4">
        <v>0</v>
      </c>
      <c r="N136" s="4"/>
      <c r="O136" s="4">
        <v>0</v>
      </c>
      <c r="P136" s="4">
        <v>0</v>
      </c>
      <c r="Q136" s="4"/>
      <c r="R136" s="42" t="s">
        <v>496</v>
      </c>
    </row>
    <row r="137" spans="1:18" ht="75.75" customHeight="1">
      <c r="A137" s="71">
        <v>8</v>
      </c>
      <c r="B137" s="56" t="s">
        <v>345</v>
      </c>
      <c r="C137" s="115">
        <v>2011</v>
      </c>
      <c r="D137" s="82" t="s">
        <v>340</v>
      </c>
      <c r="E137" s="78"/>
      <c r="F137" s="104">
        <v>100</v>
      </c>
      <c r="G137" s="104"/>
      <c r="H137" s="104"/>
      <c r="I137" s="104">
        <v>100</v>
      </c>
      <c r="J137" s="104"/>
      <c r="K137" s="42" t="s">
        <v>341</v>
      </c>
      <c r="L137" s="4" t="s">
        <v>31</v>
      </c>
      <c r="M137" s="9">
        <v>100</v>
      </c>
      <c r="N137" s="9"/>
      <c r="O137" s="9"/>
      <c r="P137" s="9">
        <v>100</v>
      </c>
      <c r="Q137" s="4"/>
      <c r="R137" s="42"/>
    </row>
    <row r="138" spans="1:18" ht="51.75" customHeight="1">
      <c r="A138" s="71">
        <v>9</v>
      </c>
      <c r="B138" s="56" t="s">
        <v>346</v>
      </c>
      <c r="C138" s="115">
        <v>2012</v>
      </c>
      <c r="D138" s="82" t="s">
        <v>340</v>
      </c>
      <c r="E138" s="78"/>
      <c r="F138" s="104">
        <v>5</v>
      </c>
      <c r="G138" s="104"/>
      <c r="H138" s="104"/>
      <c r="I138" s="104"/>
      <c r="J138" s="104">
        <v>5</v>
      </c>
      <c r="K138" s="42" t="s">
        <v>341</v>
      </c>
      <c r="L138" s="4" t="s">
        <v>181</v>
      </c>
      <c r="M138" s="4">
        <v>0</v>
      </c>
      <c r="N138" s="4"/>
      <c r="O138" s="4"/>
      <c r="P138" s="4"/>
      <c r="Q138" s="4">
        <v>0</v>
      </c>
      <c r="R138" s="42" t="s">
        <v>491</v>
      </c>
    </row>
    <row r="139" spans="1:18" ht="65.25" customHeight="1">
      <c r="A139" s="71">
        <v>10</v>
      </c>
      <c r="B139" s="56" t="s">
        <v>198</v>
      </c>
      <c r="C139" s="115">
        <v>2012</v>
      </c>
      <c r="D139" s="82" t="s">
        <v>340</v>
      </c>
      <c r="E139" s="79"/>
      <c r="F139" s="104">
        <v>0.4</v>
      </c>
      <c r="G139" s="104"/>
      <c r="H139" s="104"/>
      <c r="I139" s="104">
        <v>0.4</v>
      </c>
      <c r="J139" s="104"/>
      <c r="K139" s="42" t="s">
        <v>341</v>
      </c>
      <c r="L139" s="4" t="s">
        <v>181</v>
      </c>
      <c r="M139" s="4">
        <v>0</v>
      </c>
      <c r="N139" s="4"/>
      <c r="O139" s="4"/>
      <c r="P139" s="4">
        <v>0</v>
      </c>
      <c r="Q139" s="4"/>
      <c r="R139" s="42" t="s">
        <v>491</v>
      </c>
    </row>
    <row r="140" spans="1:18" ht="114.75" customHeight="1">
      <c r="A140" s="71">
        <v>11</v>
      </c>
      <c r="B140" s="56" t="s">
        <v>115</v>
      </c>
      <c r="C140" s="115" t="s">
        <v>272</v>
      </c>
      <c r="D140" s="82" t="s">
        <v>347</v>
      </c>
      <c r="E140" s="79"/>
      <c r="F140" s="104">
        <v>180</v>
      </c>
      <c r="G140" s="104"/>
      <c r="H140" s="104"/>
      <c r="I140" s="104">
        <v>180</v>
      </c>
      <c r="J140" s="104"/>
      <c r="K140" s="42" t="s">
        <v>25</v>
      </c>
      <c r="L140" s="40" t="s">
        <v>21</v>
      </c>
      <c r="M140" s="40">
        <v>23.7</v>
      </c>
      <c r="N140" s="40"/>
      <c r="O140" s="40"/>
      <c r="P140" s="40">
        <v>23.7</v>
      </c>
      <c r="Q140" s="40"/>
      <c r="R140" s="42" t="s">
        <v>562</v>
      </c>
    </row>
    <row r="141" spans="1:18" ht="67.5" customHeight="1">
      <c r="A141" s="71">
        <v>12</v>
      </c>
      <c r="B141" s="56" t="s">
        <v>350</v>
      </c>
      <c r="C141" s="115">
        <v>2012</v>
      </c>
      <c r="D141" s="82" t="s">
        <v>358</v>
      </c>
      <c r="E141" s="79"/>
      <c r="F141" s="104">
        <v>26</v>
      </c>
      <c r="G141" s="104"/>
      <c r="H141" s="104"/>
      <c r="I141" s="104">
        <v>26</v>
      </c>
      <c r="J141" s="104"/>
      <c r="K141" s="42" t="s">
        <v>25</v>
      </c>
      <c r="L141" s="4" t="s">
        <v>31</v>
      </c>
      <c r="M141" s="4">
        <v>21.4</v>
      </c>
      <c r="N141" s="4"/>
      <c r="O141" s="4"/>
      <c r="P141" s="4">
        <v>21.4</v>
      </c>
      <c r="Q141" s="4"/>
      <c r="R141" s="42"/>
    </row>
    <row r="142" spans="1:18" ht="73.5" customHeight="1">
      <c r="A142" s="71">
        <v>13</v>
      </c>
      <c r="B142" s="56" t="s">
        <v>349</v>
      </c>
      <c r="C142" s="115" t="s">
        <v>285</v>
      </c>
      <c r="D142" s="82" t="s">
        <v>561</v>
      </c>
      <c r="E142" s="79"/>
      <c r="F142" s="104">
        <v>1007</v>
      </c>
      <c r="G142" s="104">
        <v>1007</v>
      </c>
      <c r="H142" s="104"/>
      <c r="I142" s="104"/>
      <c r="J142" s="104"/>
      <c r="K142" s="42" t="s">
        <v>25</v>
      </c>
      <c r="L142" s="4" t="s">
        <v>181</v>
      </c>
      <c r="M142" s="4">
        <v>0</v>
      </c>
      <c r="N142" s="4">
        <v>0</v>
      </c>
      <c r="O142" s="4"/>
      <c r="P142" s="4"/>
      <c r="Q142" s="4"/>
      <c r="R142" s="42" t="s">
        <v>485</v>
      </c>
    </row>
    <row r="143" spans="1:18" ht="94.5" customHeight="1">
      <c r="A143" s="71">
        <v>14</v>
      </c>
      <c r="B143" s="56" t="s">
        <v>352</v>
      </c>
      <c r="C143" s="115">
        <v>2012</v>
      </c>
      <c r="D143" s="82" t="s">
        <v>351</v>
      </c>
      <c r="E143" s="79"/>
      <c r="F143" s="104">
        <v>12.7</v>
      </c>
      <c r="G143" s="104"/>
      <c r="H143" s="104"/>
      <c r="I143" s="104">
        <v>12.7</v>
      </c>
      <c r="J143" s="104"/>
      <c r="K143" s="42" t="s">
        <v>341</v>
      </c>
      <c r="L143" s="4" t="s">
        <v>31</v>
      </c>
      <c r="M143" s="4">
        <v>12.7</v>
      </c>
      <c r="N143" s="4"/>
      <c r="O143" s="4"/>
      <c r="P143" s="4">
        <v>12.7</v>
      </c>
      <c r="Q143" s="4"/>
      <c r="R143" s="42"/>
    </row>
    <row r="144" spans="1:18" ht="68.25" customHeight="1">
      <c r="A144" s="71">
        <v>15</v>
      </c>
      <c r="B144" s="56" t="s">
        <v>348</v>
      </c>
      <c r="C144" s="115" t="s">
        <v>272</v>
      </c>
      <c r="D144" s="82" t="s">
        <v>351</v>
      </c>
      <c r="E144" s="79"/>
      <c r="F144" s="104">
        <v>210</v>
      </c>
      <c r="G144" s="104"/>
      <c r="H144" s="104">
        <v>205</v>
      </c>
      <c r="I144" s="104">
        <v>5</v>
      </c>
      <c r="J144" s="104"/>
      <c r="K144" s="42" t="s">
        <v>341</v>
      </c>
      <c r="L144" s="4" t="s">
        <v>181</v>
      </c>
      <c r="M144" s="4">
        <v>0</v>
      </c>
      <c r="N144" s="4"/>
      <c r="O144" s="4">
        <v>0</v>
      </c>
      <c r="P144" s="4">
        <v>0</v>
      </c>
      <c r="Q144" s="4"/>
      <c r="R144" s="42" t="s">
        <v>476</v>
      </c>
    </row>
    <row r="145" spans="1:18" ht="96.75" customHeight="1">
      <c r="A145" s="71">
        <v>16</v>
      </c>
      <c r="B145" s="56" t="s">
        <v>106</v>
      </c>
      <c r="C145" s="115">
        <v>2013</v>
      </c>
      <c r="D145" s="82" t="s">
        <v>351</v>
      </c>
      <c r="E145" s="78"/>
      <c r="F145" s="104">
        <v>80</v>
      </c>
      <c r="G145" s="104"/>
      <c r="H145" s="104">
        <v>80</v>
      </c>
      <c r="I145" s="104"/>
      <c r="J145" s="104"/>
      <c r="K145" s="42" t="s">
        <v>353</v>
      </c>
      <c r="L145" s="4" t="s">
        <v>181</v>
      </c>
      <c r="M145" s="4">
        <v>0</v>
      </c>
      <c r="N145" s="4"/>
      <c r="O145" s="4">
        <v>0</v>
      </c>
      <c r="P145" s="4"/>
      <c r="Q145" s="4"/>
      <c r="R145" s="42" t="s">
        <v>354</v>
      </c>
    </row>
    <row r="146" spans="1:18" ht="129.75" customHeight="1">
      <c r="A146" s="71">
        <v>17</v>
      </c>
      <c r="B146" s="56" t="s">
        <v>107</v>
      </c>
      <c r="C146" s="115" t="s">
        <v>228</v>
      </c>
      <c r="D146" s="82" t="s">
        <v>355</v>
      </c>
      <c r="E146" s="78"/>
      <c r="F146" s="104">
        <v>210</v>
      </c>
      <c r="G146" s="104"/>
      <c r="H146" s="104">
        <v>210</v>
      </c>
      <c r="I146" s="104"/>
      <c r="J146" s="104"/>
      <c r="K146" s="42" t="s">
        <v>356</v>
      </c>
      <c r="L146" s="10" t="s">
        <v>555</v>
      </c>
      <c r="M146" s="4">
        <v>0</v>
      </c>
      <c r="N146" s="4"/>
      <c r="O146" s="4">
        <v>0</v>
      </c>
      <c r="P146" s="4"/>
      <c r="Q146" s="4"/>
      <c r="R146" s="42" t="s">
        <v>498</v>
      </c>
    </row>
    <row r="147" spans="1:18" ht="50.25" customHeight="1">
      <c r="A147" s="71">
        <v>18</v>
      </c>
      <c r="B147" s="41" t="s">
        <v>108</v>
      </c>
      <c r="C147" s="50">
        <v>2012</v>
      </c>
      <c r="D147" s="50" t="s">
        <v>351</v>
      </c>
      <c r="E147" s="79"/>
      <c r="F147" s="104">
        <v>7.5</v>
      </c>
      <c r="G147" s="104"/>
      <c r="H147" s="104"/>
      <c r="I147" s="104">
        <v>7.5</v>
      </c>
      <c r="J147" s="104"/>
      <c r="K147" s="42" t="s">
        <v>199</v>
      </c>
      <c r="L147" s="4" t="s">
        <v>31</v>
      </c>
      <c r="M147" s="9">
        <v>21</v>
      </c>
      <c r="N147" s="9"/>
      <c r="O147" s="9"/>
      <c r="P147" s="9">
        <v>21</v>
      </c>
      <c r="Q147" s="4"/>
      <c r="R147" s="42"/>
    </row>
    <row r="148" spans="1:18" ht="97.5" customHeight="1">
      <c r="A148" s="147">
        <v>19</v>
      </c>
      <c r="B148" s="149" t="s">
        <v>357</v>
      </c>
      <c r="C148" s="50">
        <v>2011</v>
      </c>
      <c r="D148" s="50" t="s">
        <v>503</v>
      </c>
      <c r="E148" s="84"/>
      <c r="F148" s="113">
        <v>14</v>
      </c>
      <c r="G148" s="113"/>
      <c r="H148" s="113"/>
      <c r="I148" s="113">
        <v>14</v>
      </c>
      <c r="J148" s="113"/>
      <c r="K148" s="42" t="s">
        <v>25</v>
      </c>
      <c r="L148" s="142" t="s">
        <v>31</v>
      </c>
      <c r="M148" s="136">
        <v>14</v>
      </c>
      <c r="N148" s="136"/>
      <c r="O148" s="136"/>
      <c r="P148" s="136">
        <v>14</v>
      </c>
      <c r="Q148" s="136"/>
      <c r="R148" s="51"/>
    </row>
    <row r="149" spans="1:18" ht="50.25" customHeight="1">
      <c r="A149" s="147">
        <v>20</v>
      </c>
      <c r="B149" s="149" t="s">
        <v>359</v>
      </c>
      <c r="C149" s="50" t="s">
        <v>225</v>
      </c>
      <c r="D149" s="50" t="s">
        <v>351</v>
      </c>
      <c r="E149" s="84"/>
      <c r="F149" s="113">
        <v>239</v>
      </c>
      <c r="G149" s="113"/>
      <c r="H149" s="113"/>
      <c r="I149" s="113">
        <v>239</v>
      </c>
      <c r="J149" s="113"/>
      <c r="K149" s="42" t="s">
        <v>25</v>
      </c>
      <c r="L149" s="142" t="s">
        <v>181</v>
      </c>
      <c r="M149" s="136">
        <v>0</v>
      </c>
      <c r="N149" s="136"/>
      <c r="O149" s="136"/>
      <c r="P149" s="136">
        <v>0</v>
      </c>
      <c r="Q149" s="136"/>
      <c r="R149" s="51" t="s">
        <v>497</v>
      </c>
    </row>
    <row r="150" spans="1:18" ht="127.5" customHeight="1">
      <c r="A150" s="147">
        <v>21</v>
      </c>
      <c r="B150" s="149" t="s">
        <v>200</v>
      </c>
      <c r="C150" s="50">
        <v>2014</v>
      </c>
      <c r="D150" s="50" t="s">
        <v>360</v>
      </c>
      <c r="E150" s="45"/>
      <c r="F150" s="113">
        <v>25</v>
      </c>
      <c r="G150" s="113"/>
      <c r="H150" s="113">
        <v>25</v>
      </c>
      <c r="I150" s="113"/>
      <c r="J150" s="113"/>
      <c r="K150" s="114" t="s">
        <v>499</v>
      </c>
      <c r="L150" s="142" t="s">
        <v>29</v>
      </c>
      <c r="M150" s="136">
        <v>0</v>
      </c>
      <c r="N150" s="136"/>
      <c r="O150" s="136">
        <v>0</v>
      </c>
      <c r="P150" s="136"/>
      <c r="Q150" s="136"/>
      <c r="R150" s="114" t="s">
        <v>500</v>
      </c>
    </row>
    <row r="151" spans="1:18" ht="286.5" customHeight="1">
      <c r="A151" s="71">
        <v>22</v>
      </c>
      <c r="B151" s="41" t="s">
        <v>109</v>
      </c>
      <c r="C151" s="50" t="s">
        <v>272</v>
      </c>
      <c r="D151" s="76" t="s">
        <v>117</v>
      </c>
      <c r="E151" s="40"/>
      <c r="F151" s="104">
        <v>450</v>
      </c>
      <c r="G151" s="104"/>
      <c r="H151" s="104">
        <v>450</v>
      </c>
      <c r="I151" s="104"/>
      <c r="J151" s="104"/>
      <c r="K151" s="77" t="s">
        <v>118</v>
      </c>
      <c r="L151" s="4" t="s">
        <v>509</v>
      </c>
      <c r="M151" s="4">
        <v>25.3</v>
      </c>
      <c r="N151" s="4"/>
      <c r="O151" s="4">
        <v>21.9</v>
      </c>
      <c r="P151" s="4">
        <v>3.4</v>
      </c>
      <c r="Q151" s="4"/>
      <c r="R151" s="77" t="s">
        <v>528</v>
      </c>
    </row>
    <row r="152" spans="1:18" ht="73.5" customHeight="1">
      <c r="A152" s="71">
        <v>23</v>
      </c>
      <c r="B152" s="41" t="s">
        <v>196</v>
      </c>
      <c r="C152" s="82" t="s">
        <v>225</v>
      </c>
      <c r="D152" s="76" t="s">
        <v>117</v>
      </c>
      <c r="E152" s="40"/>
      <c r="F152" s="104">
        <v>3.3</v>
      </c>
      <c r="G152" s="104"/>
      <c r="H152" s="104"/>
      <c r="I152" s="104"/>
      <c r="J152" s="104">
        <v>3.3</v>
      </c>
      <c r="K152" s="77" t="s">
        <v>361</v>
      </c>
      <c r="L152" s="4" t="s">
        <v>181</v>
      </c>
      <c r="M152" s="4">
        <v>0</v>
      </c>
      <c r="N152" s="4"/>
      <c r="O152" s="4"/>
      <c r="P152" s="4"/>
      <c r="Q152" s="4">
        <v>0</v>
      </c>
      <c r="R152" s="77" t="s">
        <v>527</v>
      </c>
    </row>
    <row r="153" spans="1:18" ht="66" customHeight="1">
      <c r="A153" s="71">
        <v>24</v>
      </c>
      <c r="B153" s="41" t="s">
        <v>110</v>
      </c>
      <c r="C153" s="82" t="s">
        <v>225</v>
      </c>
      <c r="D153" s="76" t="s">
        <v>117</v>
      </c>
      <c r="E153" s="74"/>
      <c r="F153" s="111">
        <v>5</v>
      </c>
      <c r="G153" s="111"/>
      <c r="H153" s="111"/>
      <c r="I153" s="111"/>
      <c r="J153" s="111">
        <v>5</v>
      </c>
      <c r="K153" s="59" t="s">
        <v>195</v>
      </c>
      <c r="L153" s="4" t="s">
        <v>509</v>
      </c>
      <c r="M153" s="9">
        <v>11</v>
      </c>
      <c r="N153" s="9"/>
      <c r="O153" s="9"/>
      <c r="P153" s="9"/>
      <c r="Q153" s="9">
        <v>11</v>
      </c>
      <c r="R153" s="59"/>
    </row>
    <row r="154" spans="1:18" ht="146.25" customHeight="1">
      <c r="A154" s="71">
        <v>25</v>
      </c>
      <c r="B154" s="41" t="s">
        <v>173</v>
      </c>
      <c r="C154" s="82" t="s">
        <v>225</v>
      </c>
      <c r="D154" s="82" t="s">
        <v>355</v>
      </c>
      <c r="E154" s="40"/>
      <c r="F154" s="104">
        <v>6.8</v>
      </c>
      <c r="G154" s="104"/>
      <c r="H154" s="104"/>
      <c r="I154" s="104"/>
      <c r="J154" s="104">
        <v>6.8</v>
      </c>
      <c r="K154" s="77" t="s">
        <v>362</v>
      </c>
      <c r="L154" s="4" t="s">
        <v>529</v>
      </c>
      <c r="M154" s="4">
        <v>0.7</v>
      </c>
      <c r="N154" s="4"/>
      <c r="O154" s="4"/>
      <c r="P154" s="4"/>
      <c r="Q154" s="4">
        <v>0.7</v>
      </c>
      <c r="R154" s="77" t="s">
        <v>563</v>
      </c>
    </row>
    <row r="155" spans="1:18" ht="95.25" customHeight="1">
      <c r="A155" s="147">
        <v>26</v>
      </c>
      <c r="B155" s="149" t="s">
        <v>111</v>
      </c>
      <c r="C155" s="50" t="s">
        <v>272</v>
      </c>
      <c r="D155" s="82" t="s">
        <v>355</v>
      </c>
      <c r="E155" s="45"/>
      <c r="F155" s="113">
        <v>120</v>
      </c>
      <c r="G155" s="113"/>
      <c r="H155" s="113">
        <v>120</v>
      </c>
      <c r="I155" s="113"/>
      <c r="J155" s="113"/>
      <c r="K155" s="114" t="s">
        <v>356</v>
      </c>
      <c r="L155" s="10" t="s">
        <v>555</v>
      </c>
      <c r="M155" s="136">
        <v>0</v>
      </c>
      <c r="N155" s="136"/>
      <c r="O155" s="136">
        <v>0</v>
      </c>
      <c r="P155" s="136"/>
      <c r="Q155" s="136"/>
      <c r="R155" s="114" t="s">
        <v>502</v>
      </c>
    </row>
    <row r="156" spans="1:18" ht="86.25" customHeight="1">
      <c r="A156" s="71">
        <v>27</v>
      </c>
      <c r="B156" s="41" t="s">
        <v>112</v>
      </c>
      <c r="C156" s="50" t="s">
        <v>272</v>
      </c>
      <c r="D156" s="82" t="s">
        <v>355</v>
      </c>
      <c r="E156" s="40"/>
      <c r="F156" s="104">
        <v>75</v>
      </c>
      <c r="G156" s="104"/>
      <c r="H156" s="104">
        <v>75</v>
      </c>
      <c r="I156" s="104"/>
      <c r="J156" s="104"/>
      <c r="K156" s="114" t="s">
        <v>356</v>
      </c>
      <c r="L156" s="4" t="s">
        <v>529</v>
      </c>
      <c r="M156" s="4">
        <v>39.5</v>
      </c>
      <c r="N156" s="4"/>
      <c r="O156" s="4">
        <v>39.5</v>
      </c>
      <c r="P156" s="4"/>
      <c r="Q156" s="4"/>
      <c r="R156" s="77" t="s">
        <v>501</v>
      </c>
    </row>
    <row r="157" spans="1:18" ht="90" customHeight="1">
      <c r="A157" s="71">
        <v>28</v>
      </c>
      <c r="B157" s="41" t="s">
        <v>56</v>
      </c>
      <c r="C157" s="50" t="s">
        <v>225</v>
      </c>
      <c r="D157" s="76" t="s">
        <v>119</v>
      </c>
      <c r="E157" s="40"/>
      <c r="F157" s="104">
        <v>18</v>
      </c>
      <c r="G157" s="104"/>
      <c r="H157" s="104">
        <v>18</v>
      </c>
      <c r="I157" s="104"/>
      <c r="J157" s="104"/>
      <c r="K157" s="77" t="s">
        <v>57</v>
      </c>
      <c r="L157" s="4" t="s">
        <v>31</v>
      </c>
      <c r="M157" s="4">
        <v>16.9</v>
      </c>
      <c r="N157" s="4"/>
      <c r="O157" s="4"/>
      <c r="P157" s="4">
        <v>16.9</v>
      </c>
      <c r="Q157" s="4"/>
      <c r="R157" s="77"/>
    </row>
    <row r="158" spans="1:18" ht="48.75" customHeight="1">
      <c r="A158" s="71"/>
      <c r="B158" s="80" t="s">
        <v>6</v>
      </c>
      <c r="C158" s="116"/>
      <c r="D158" s="117"/>
      <c r="E158" s="40"/>
      <c r="F158" s="112">
        <v>3327.5</v>
      </c>
      <c r="G158" s="112">
        <v>1007</v>
      </c>
      <c r="H158" s="112">
        <v>1585</v>
      </c>
      <c r="I158" s="112">
        <v>715.4</v>
      </c>
      <c r="J158" s="112">
        <v>20.1</v>
      </c>
      <c r="K158" s="81"/>
      <c r="L158" s="4"/>
      <c r="M158" s="23">
        <f>M157+M156+M155+M154+M153+M152+M151+M150+M149+M148+M147+M146+M145+M144+M143+M142+M141+M140+M139+M138+M137+M136+M135+M134+M133+M132+M131+M130</f>
        <v>330.9899999999999</v>
      </c>
      <c r="N158" s="23">
        <f aca="true" t="shared" si="7" ref="N158:Q158">N157+N156+N155+N154+N153+N152+N151+N150+N149+N148+N147+N146+N145+N144+N143+N142+N141+N140+N139+N138+N137+N136+N135+N134+N133+N132+N131+N130</f>
        <v>0</v>
      </c>
      <c r="O158" s="23">
        <f t="shared" si="7"/>
        <v>61.4</v>
      </c>
      <c r="P158" s="23">
        <f t="shared" si="7"/>
        <v>257.89</v>
      </c>
      <c r="Q158" s="23">
        <f t="shared" si="7"/>
        <v>11.7</v>
      </c>
      <c r="R158" s="93"/>
    </row>
    <row r="159" spans="1:18" ht="48.75" customHeight="1">
      <c r="A159" s="71"/>
      <c r="B159" s="80" t="s">
        <v>24</v>
      </c>
      <c r="C159" s="116"/>
      <c r="D159" s="117"/>
      <c r="E159" s="40"/>
      <c r="F159" s="112">
        <v>5306.4</v>
      </c>
      <c r="G159" s="112">
        <v>1007</v>
      </c>
      <c r="H159" s="112">
        <v>1689.2</v>
      </c>
      <c r="I159" s="112">
        <v>743.5</v>
      </c>
      <c r="J159" s="112">
        <v>1866.7</v>
      </c>
      <c r="K159" s="81"/>
      <c r="L159" s="4"/>
      <c r="M159" s="23">
        <f>M158+M128</f>
        <v>807.6899999999998</v>
      </c>
      <c r="N159" s="23">
        <f aca="true" t="shared" si="8" ref="N159:Q159">N158+N128</f>
        <v>0</v>
      </c>
      <c r="O159" s="23">
        <f t="shared" si="8"/>
        <v>71.4</v>
      </c>
      <c r="P159" s="23">
        <f t="shared" si="8"/>
        <v>295.99</v>
      </c>
      <c r="Q159" s="23">
        <f t="shared" si="8"/>
        <v>440.3</v>
      </c>
      <c r="R159" s="93"/>
    </row>
    <row r="160" spans="1:18" ht="30.75" customHeight="1">
      <c r="A160" s="180" t="s">
        <v>116</v>
      </c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74"/>
      <c r="M160" s="174"/>
      <c r="N160" s="174"/>
      <c r="O160" s="174"/>
      <c r="P160" s="174"/>
      <c r="Q160" s="174"/>
      <c r="R160" s="174"/>
    </row>
    <row r="161" spans="1:18" ht="95.25" customHeight="1">
      <c r="A161" s="71">
        <v>1</v>
      </c>
      <c r="B161" s="41" t="s">
        <v>120</v>
      </c>
      <c r="C161" s="43" t="s">
        <v>282</v>
      </c>
      <c r="D161" s="43" t="s">
        <v>40</v>
      </c>
      <c r="E161" s="3"/>
      <c r="F161" s="9">
        <v>24</v>
      </c>
      <c r="G161" s="9"/>
      <c r="H161" s="9"/>
      <c r="I161" s="9"/>
      <c r="J161" s="9">
        <v>24</v>
      </c>
      <c r="K161" s="10" t="s">
        <v>363</v>
      </c>
      <c r="L161" s="163" t="s">
        <v>31</v>
      </c>
      <c r="M161" s="106">
        <v>32.8</v>
      </c>
      <c r="N161" s="106"/>
      <c r="O161" s="106"/>
      <c r="P161" s="106"/>
      <c r="Q161" s="106">
        <v>32.8</v>
      </c>
      <c r="R161" s="10" t="s">
        <v>187</v>
      </c>
    </row>
    <row r="162" spans="1:18" ht="92.25" customHeight="1">
      <c r="A162" s="71">
        <v>2</v>
      </c>
      <c r="B162" s="41" t="s">
        <v>44</v>
      </c>
      <c r="C162" s="43" t="s">
        <v>282</v>
      </c>
      <c r="D162" s="43" t="s">
        <v>40</v>
      </c>
      <c r="E162" s="3"/>
      <c r="F162" s="9">
        <v>8</v>
      </c>
      <c r="G162" s="9"/>
      <c r="H162" s="9"/>
      <c r="I162" s="9"/>
      <c r="J162" s="9">
        <v>8</v>
      </c>
      <c r="K162" s="10" t="s">
        <v>364</v>
      </c>
      <c r="L162" s="163" t="s">
        <v>31</v>
      </c>
      <c r="M162" s="34">
        <v>19.3</v>
      </c>
      <c r="N162" s="34"/>
      <c r="O162" s="34"/>
      <c r="P162" s="34"/>
      <c r="Q162" s="34">
        <v>19.3</v>
      </c>
      <c r="R162" s="18" t="s">
        <v>121</v>
      </c>
    </row>
    <row r="163" spans="1:18" ht="159.75" customHeight="1">
      <c r="A163" s="71">
        <v>3</v>
      </c>
      <c r="B163" s="41" t="s">
        <v>46</v>
      </c>
      <c r="C163" s="43" t="s">
        <v>282</v>
      </c>
      <c r="D163" s="43" t="s">
        <v>40</v>
      </c>
      <c r="E163" s="3"/>
      <c r="F163" s="9">
        <v>15</v>
      </c>
      <c r="G163" s="9"/>
      <c r="H163" s="9"/>
      <c r="I163" s="9"/>
      <c r="J163" s="9">
        <v>15</v>
      </c>
      <c r="K163" s="10" t="s">
        <v>363</v>
      </c>
      <c r="L163" s="163" t="s">
        <v>31</v>
      </c>
      <c r="M163" s="34">
        <v>19.7</v>
      </c>
      <c r="N163" s="34"/>
      <c r="O163" s="34"/>
      <c r="P163" s="34"/>
      <c r="Q163" s="34">
        <v>19.7</v>
      </c>
      <c r="R163" s="8" t="s">
        <v>47</v>
      </c>
    </row>
    <row r="164" spans="1:18" ht="114" customHeight="1">
      <c r="A164" s="71">
        <v>4</v>
      </c>
      <c r="B164" s="41" t="s">
        <v>365</v>
      </c>
      <c r="C164" s="43" t="s">
        <v>282</v>
      </c>
      <c r="D164" s="43" t="s">
        <v>40</v>
      </c>
      <c r="E164" s="3"/>
      <c r="F164" s="9">
        <v>13.4</v>
      </c>
      <c r="G164" s="9"/>
      <c r="H164" s="9"/>
      <c r="I164" s="9"/>
      <c r="J164" s="9">
        <v>13.4</v>
      </c>
      <c r="K164" s="10" t="s">
        <v>195</v>
      </c>
      <c r="L164" s="163" t="s">
        <v>181</v>
      </c>
      <c r="M164" s="34">
        <v>0</v>
      </c>
      <c r="N164" s="34"/>
      <c r="O164" s="34"/>
      <c r="P164" s="34"/>
      <c r="Q164" s="34">
        <v>0</v>
      </c>
      <c r="R164" s="8" t="s">
        <v>478</v>
      </c>
    </row>
    <row r="165" spans="1:18" ht="51.75" customHeight="1">
      <c r="A165" s="71">
        <v>5</v>
      </c>
      <c r="B165" s="41" t="s">
        <v>45</v>
      </c>
      <c r="C165" s="43" t="s">
        <v>282</v>
      </c>
      <c r="D165" s="43" t="s">
        <v>40</v>
      </c>
      <c r="E165" s="3"/>
      <c r="F165" s="9">
        <v>12</v>
      </c>
      <c r="G165" s="9"/>
      <c r="H165" s="9"/>
      <c r="I165" s="9"/>
      <c r="J165" s="9">
        <v>12</v>
      </c>
      <c r="K165" s="8" t="s">
        <v>366</v>
      </c>
      <c r="L165" s="163" t="s">
        <v>31</v>
      </c>
      <c r="M165" s="106">
        <v>11.5</v>
      </c>
      <c r="N165" s="106"/>
      <c r="O165" s="106"/>
      <c r="P165" s="106"/>
      <c r="Q165" s="106">
        <v>11.5</v>
      </c>
      <c r="R165" s="8"/>
    </row>
    <row r="166" spans="1:18" ht="98.25" customHeight="1">
      <c r="A166" s="71">
        <v>6</v>
      </c>
      <c r="B166" s="149" t="s">
        <v>367</v>
      </c>
      <c r="C166" s="6" t="s">
        <v>272</v>
      </c>
      <c r="D166" s="43" t="s">
        <v>40</v>
      </c>
      <c r="E166" s="3"/>
      <c r="F166" s="9">
        <v>1</v>
      </c>
      <c r="G166" s="9"/>
      <c r="H166" s="9"/>
      <c r="I166" s="9">
        <v>0.5</v>
      </c>
      <c r="J166" s="9">
        <v>0.5</v>
      </c>
      <c r="K166" s="10" t="s">
        <v>368</v>
      </c>
      <c r="L166" s="163" t="s">
        <v>31</v>
      </c>
      <c r="M166" s="106">
        <v>1</v>
      </c>
      <c r="N166" s="106"/>
      <c r="O166" s="106"/>
      <c r="P166" s="106"/>
      <c r="Q166" s="106">
        <v>1</v>
      </c>
      <c r="R166" s="8"/>
    </row>
    <row r="167" spans="1:18" ht="90.75" customHeight="1">
      <c r="A167" s="71">
        <v>7</v>
      </c>
      <c r="B167" s="149" t="s">
        <v>369</v>
      </c>
      <c r="C167" s="6">
        <v>2012</v>
      </c>
      <c r="D167" s="43" t="s">
        <v>40</v>
      </c>
      <c r="E167" s="3"/>
      <c r="F167" s="9">
        <v>0.7</v>
      </c>
      <c r="G167" s="9"/>
      <c r="H167" s="9"/>
      <c r="I167" s="9"/>
      <c r="J167" s="9">
        <v>0.7</v>
      </c>
      <c r="K167" s="10" t="s">
        <v>368</v>
      </c>
      <c r="L167" s="163" t="s">
        <v>31</v>
      </c>
      <c r="M167" s="34">
        <v>0.7</v>
      </c>
      <c r="N167" s="34"/>
      <c r="O167" s="34"/>
      <c r="P167" s="34"/>
      <c r="Q167" s="34">
        <v>0.7</v>
      </c>
      <c r="R167" s="8"/>
    </row>
    <row r="168" spans="1:18" ht="35.25" customHeight="1">
      <c r="A168" s="16"/>
      <c r="B168" s="33" t="s">
        <v>24</v>
      </c>
      <c r="C168" s="118"/>
      <c r="D168" s="43"/>
      <c r="E168" s="3"/>
      <c r="F168" s="23">
        <v>74.1</v>
      </c>
      <c r="G168" s="23"/>
      <c r="H168" s="23"/>
      <c r="I168" s="23">
        <v>0.5</v>
      </c>
      <c r="J168" s="23">
        <v>73.6</v>
      </c>
      <c r="K168" s="8"/>
      <c r="L168" s="34"/>
      <c r="M168" s="133">
        <f>M167+M166+M165+M164+M163+M162+M161</f>
        <v>85</v>
      </c>
      <c r="N168" s="133">
        <f aca="true" t="shared" si="9" ref="N168:Q168">N167+N166+N165+N164+N163+N162+N161</f>
        <v>0</v>
      </c>
      <c r="O168" s="133">
        <f t="shared" si="9"/>
        <v>0</v>
      </c>
      <c r="P168" s="133">
        <f t="shared" si="9"/>
        <v>0</v>
      </c>
      <c r="Q168" s="133">
        <f t="shared" si="9"/>
        <v>85</v>
      </c>
      <c r="R168" s="93"/>
    </row>
    <row r="169" spans="1:18" ht="26.25" customHeight="1">
      <c r="A169" s="177" t="s">
        <v>60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9"/>
      <c r="M169" s="179"/>
      <c r="N169" s="179"/>
      <c r="O169" s="179"/>
      <c r="P169" s="179"/>
      <c r="Q169" s="179"/>
      <c r="R169" s="179"/>
    </row>
    <row r="170" spans="1:18" ht="207.75" customHeight="1">
      <c r="A170" s="71">
        <v>1</v>
      </c>
      <c r="B170" s="41" t="s">
        <v>122</v>
      </c>
      <c r="C170" s="4" t="s">
        <v>228</v>
      </c>
      <c r="D170" s="4" t="s">
        <v>370</v>
      </c>
      <c r="E170" s="37"/>
      <c r="F170" s="9">
        <v>28</v>
      </c>
      <c r="G170" s="9"/>
      <c r="H170" s="9"/>
      <c r="I170" s="9">
        <v>28</v>
      </c>
      <c r="J170" s="9"/>
      <c r="K170" s="8" t="s">
        <v>371</v>
      </c>
      <c r="L170" s="62" t="s">
        <v>31</v>
      </c>
      <c r="M170" s="62">
        <v>68.4</v>
      </c>
      <c r="N170" s="62"/>
      <c r="O170" s="62"/>
      <c r="P170" s="62">
        <v>68.4</v>
      </c>
      <c r="Q170" s="62"/>
      <c r="R170" s="8"/>
    </row>
    <row r="171" spans="1:18" ht="112.5" customHeight="1">
      <c r="A171" s="71">
        <v>2</v>
      </c>
      <c r="B171" s="41" t="s">
        <v>128</v>
      </c>
      <c r="C171" s="43" t="s">
        <v>256</v>
      </c>
      <c r="D171" s="43" t="s">
        <v>372</v>
      </c>
      <c r="E171" s="37"/>
      <c r="F171" s="9">
        <v>100</v>
      </c>
      <c r="G171" s="9"/>
      <c r="H171" s="9"/>
      <c r="I171" s="9"/>
      <c r="J171" s="9">
        <v>100</v>
      </c>
      <c r="K171" s="8" t="s">
        <v>188</v>
      </c>
      <c r="L171" s="62" t="s">
        <v>31</v>
      </c>
      <c r="M171" s="138">
        <v>170</v>
      </c>
      <c r="N171" s="138"/>
      <c r="O171" s="138"/>
      <c r="P171" s="138"/>
      <c r="Q171" s="138">
        <v>170</v>
      </c>
      <c r="R171" s="8"/>
    </row>
    <row r="172" spans="1:18" ht="112.5" customHeight="1">
      <c r="A172" s="71">
        <v>3</v>
      </c>
      <c r="B172" s="41" t="s">
        <v>373</v>
      </c>
      <c r="C172" s="43" t="s">
        <v>256</v>
      </c>
      <c r="D172" s="43" t="s">
        <v>374</v>
      </c>
      <c r="E172" s="37"/>
      <c r="F172" s="9">
        <v>130</v>
      </c>
      <c r="G172" s="9"/>
      <c r="H172" s="9"/>
      <c r="I172" s="9"/>
      <c r="J172" s="9">
        <v>130</v>
      </c>
      <c r="K172" s="8" t="s">
        <v>188</v>
      </c>
      <c r="L172" s="62" t="s">
        <v>31</v>
      </c>
      <c r="M172" s="138">
        <v>130</v>
      </c>
      <c r="N172" s="138"/>
      <c r="O172" s="138"/>
      <c r="P172" s="138"/>
      <c r="Q172" s="138">
        <v>130</v>
      </c>
      <c r="R172" s="8"/>
    </row>
    <row r="173" spans="1:18" ht="71.25" customHeight="1">
      <c r="A173" s="71">
        <v>4</v>
      </c>
      <c r="B173" s="41" t="s">
        <v>376</v>
      </c>
      <c r="C173" s="43" t="s">
        <v>377</v>
      </c>
      <c r="D173" s="43" t="s">
        <v>372</v>
      </c>
      <c r="E173" s="37"/>
      <c r="F173" s="9">
        <v>130</v>
      </c>
      <c r="G173" s="9"/>
      <c r="H173" s="9"/>
      <c r="I173" s="9"/>
      <c r="J173" s="9">
        <v>130</v>
      </c>
      <c r="K173" s="8" t="s">
        <v>488</v>
      </c>
      <c r="L173" s="62" t="s">
        <v>31</v>
      </c>
      <c r="M173" s="138">
        <v>130</v>
      </c>
      <c r="N173" s="138"/>
      <c r="O173" s="138"/>
      <c r="P173" s="138"/>
      <c r="Q173" s="138">
        <v>130</v>
      </c>
      <c r="R173" s="8"/>
    </row>
    <row r="174" spans="1:18" ht="110.25" customHeight="1">
      <c r="A174" s="71">
        <v>5</v>
      </c>
      <c r="B174" s="41" t="s">
        <v>378</v>
      </c>
      <c r="C174" s="43" t="s">
        <v>256</v>
      </c>
      <c r="D174" s="43" t="s">
        <v>379</v>
      </c>
      <c r="E174" s="37"/>
      <c r="F174" s="9">
        <v>170</v>
      </c>
      <c r="G174" s="9"/>
      <c r="H174" s="9"/>
      <c r="I174" s="9"/>
      <c r="J174" s="9">
        <v>170</v>
      </c>
      <c r="K174" s="8" t="s">
        <v>375</v>
      </c>
      <c r="L174" s="62" t="s">
        <v>31</v>
      </c>
      <c r="M174" s="138">
        <v>170</v>
      </c>
      <c r="N174" s="138"/>
      <c r="O174" s="138"/>
      <c r="P174" s="138"/>
      <c r="Q174" s="138">
        <v>170</v>
      </c>
      <c r="R174" s="8"/>
    </row>
    <row r="175" spans="1:18" ht="81" customHeight="1">
      <c r="A175" s="71">
        <v>6</v>
      </c>
      <c r="B175" s="41" t="s">
        <v>380</v>
      </c>
      <c r="C175" s="43" t="s">
        <v>381</v>
      </c>
      <c r="D175" s="43" t="s">
        <v>382</v>
      </c>
      <c r="E175" s="37"/>
      <c r="F175" s="9">
        <v>60</v>
      </c>
      <c r="G175" s="9"/>
      <c r="H175" s="9"/>
      <c r="I175" s="9"/>
      <c r="J175" s="9">
        <v>60</v>
      </c>
      <c r="K175" s="8" t="s">
        <v>489</v>
      </c>
      <c r="L175" s="62" t="s">
        <v>31</v>
      </c>
      <c r="M175" s="138">
        <v>60</v>
      </c>
      <c r="N175" s="138"/>
      <c r="O175" s="138"/>
      <c r="P175" s="138"/>
      <c r="Q175" s="138">
        <v>60</v>
      </c>
      <c r="R175" s="8"/>
    </row>
    <row r="176" spans="1:18" ht="79.5" customHeight="1">
      <c r="A176" s="71">
        <v>7</v>
      </c>
      <c r="B176" s="41" t="s">
        <v>383</v>
      </c>
      <c r="C176" s="43" t="s">
        <v>384</v>
      </c>
      <c r="D176" s="43" t="s">
        <v>385</v>
      </c>
      <c r="E176" s="37"/>
      <c r="F176" s="9">
        <v>100</v>
      </c>
      <c r="G176" s="9"/>
      <c r="H176" s="9"/>
      <c r="I176" s="9"/>
      <c r="J176" s="9">
        <v>100</v>
      </c>
      <c r="K176" s="8" t="s">
        <v>489</v>
      </c>
      <c r="L176" s="62" t="s">
        <v>31</v>
      </c>
      <c r="M176" s="138">
        <v>100</v>
      </c>
      <c r="N176" s="138"/>
      <c r="O176" s="138"/>
      <c r="P176" s="138"/>
      <c r="Q176" s="138">
        <v>100</v>
      </c>
      <c r="R176" s="8"/>
    </row>
    <row r="177" spans="1:18" ht="48" customHeight="1">
      <c r="A177" s="71">
        <v>8</v>
      </c>
      <c r="B177" s="41" t="s">
        <v>386</v>
      </c>
      <c r="C177" s="43" t="s">
        <v>256</v>
      </c>
      <c r="D177" s="43" t="s">
        <v>387</v>
      </c>
      <c r="E177" s="37"/>
      <c r="F177" s="9">
        <v>50</v>
      </c>
      <c r="G177" s="9"/>
      <c r="H177" s="9"/>
      <c r="I177" s="9"/>
      <c r="J177" s="9">
        <v>50</v>
      </c>
      <c r="K177" s="8" t="s">
        <v>123</v>
      </c>
      <c r="L177" s="62" t="s">
        <v>31</v>
      </c>
      <c r="M177" s="138">
        <v>50</v>
      </c>
      <c r="N177" s="138"/>
      <c r="O177" s="138"/>
      <c r="P177" s="138"/>
      <c r="Q177" s="138">
        <v>50</v>
      </c>
      <c r="R177" s="8"/>
    </row>
    <row r="178" spans="1:18" ht="96" customHeight="1">
      <c r="A178" s="71">
        <v>9</v>
      </c>
      <c r="B178" s="41" t="s">
        <v>389</v>
      </c>
      <c r="C178" s="43" t="s">
        <v>282</v>
      </c>
      <c r="D178" s="43" t="s">
        <v>388</v>
      </c>
      <c r="E178" s="3"/>
      <c r="F178" s="9">
        <v>1603.9</v>
      </c>
      <c r="G178" s="9"/>
      <c r="H178" s="9"/>
      <c r="I178" s="9"/>
      <c r="J178" s="9">
        <v>1603.9</v>
      </c>
      <c r="K178" s="8" t="s">
        <v>123</v>
      </c>
      <c r="L178" s="160" t="s">
        <v>21</v>
      </c>
      <c r="M178" s="161">
        <v>1110</v>
      </c>
      <c r="N178" s="161"/>
      <c r="O178" s="161"/>
      <c r="P178" s="161"/>
      <c r="Q178" s="161">
        <v>1110</v>
      </c>
      <c r="R178" s="42" t="s">
        <v>564</v>
      </c>
    </row>
    <row r="179" spans="1:18" ht="68.25" customHeight="1">
      <c r="A179" s="71">
        <v>10</v>
      </c>
      <c r="B179" s="149" t="s">
        <v>390</v>
      </c>
      <c r="C179" s="6" t="s">
        <v>256</v>
      </c>
      <c r="D179" s="43" t="s">
        <v>391</v>
      </c>
      <c r="E179" s="3"/>
      <c r="F179" s="9">
        <v>1517</v>
      </c>
      <c r="G179" s="9"/>
      <c r="H179" s="9"/>
      <c r="I179" s="9"/>
      <c r="J179" s="9">
        <v>1517</v>
      </c>
      <c r="K179" s="8" t="s">
        <v>123</v>
      </c>
      <c r="L179" s="62" t="s">
        <v>31</v>
      </c>
      <c r="M179" s="138">
        <v>1517</v>
      </c>
      <c r="N179" s="139"/>
      <c r="O179" s="138"/>
      <c r="P179" s="138"/>
      <c r="Q179" s="138">
        <v>1517</v>
      </c>
      <c r="R179" s="8"/>
    </row>
    <row r="180" spans="1:18" ht="33.75" customHeight="1">
      <c r="A180" s="16"/>
      <c r="B180" s="33" t="s">
        <v>24</v>
      </c>
      <c r="C180" s="92"/>
      <c r="D180" s="25"/>
      <c r="E180" s="3"/>
      <c r="F180" s="23">
        <v>5074</v>
      </c>
      <c r="G180" s="23"/>
      <c r="H180" s="23"/>
      <c r="I180" s="23">
        <v>28</v>
      </c>
      <c r="J180" s="23">
        <v>5046</v>
      </c>
      <c r="K180" s="31"/>
      <c r="L180" s="62"/>
      <c r="M180" s="141">
        <f>M170+M171+M172+M173+M174+M175+M176+M177+M178+M179</f>
        <v>3505.4</v>
      </c>
      <c r="N180" s="141">
        <f aca="true" t="shared" si="10" ref="N180:Q180">N170+N171+N172+N173+N174+N175+N176+N177+N178+N179</f>
        <v>0</v>
      </c>
      <c r="O180" s="141">
        <f t="shared" si="10"/>
        <v>0</v>
      </c>
      <c r="P180" s="141">
        <f t="shared" si="10"/>
        <v>68.4</v>
      </c>
      <c r="Q180" s="141">
        <f t="shared" si="10"/>
        <v>3437</v>
      </c>
      <c r="R180" s="31"/>
    </row>
    <row r="181" spans="1:18" s="2" customFormat="1" ht="25.5" customHeight="1">
      <c r="A181" s="197" t="s">
        <v>14</v>
      </c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174"/>
      <c r="M181" s="174"/>
      <c r="N181" s="174"/>
      <c r="O181" s="174"/>
      <c r="P181" s="174"/>
      <c r="Q181" s="174"/>
      <c r="R181" s="174"/>
    </row>
    <row r="182" spans="1:18" s="2" customFormat="1" ht="65.25" customHeight="1">
      <c r="A182" s="71">
        <v>1</v>
      </c>
      <c r="B182" s="41" t="s">
        <v>43</v>
      </c>
      <c r="C182" s="40" t="s">
        <v>225</v>
      </c>
      <c r="D182" s="40" t="s">
        <v>392</v>
      </c>
      <c r="E182" s="72"/>
      <c r="F182" s="104">
        <v>13102</v>
      </c>
      <c r="G182" s="104"/>
      <c r="H182" s="104">
        <v>590</v>
      </c>
      <c r="I182" s="104">
        <v>884</v>
      </c>
      <c r="J182" s="104">
        <v>11628</v>
      </c>
      <c r="K182" s="41" t="s">
        <v>393</v>
      </c>
      <c r="L182" s="163" t="s">
        <v>509</v>
      </c>
      <c r="M182" s="34">
        <v>12709.4</v>
      </c>
      <c r="N182" s="34"/>
      <c r="O182" s="34"/>
      <c r="P182" s="34"/>
      <c r="Q182" s="34">
        <v>12709.4</v>
      </c>
      <c r="R182" s="41"/>
    </row>
    <row r="183" spans="1:18" ht="66" customHeight="1">
      <c r="A183" s="71">
        <v>2</v>
      </c>
      <c r="B183" s="41" t="s">
        <v>158</v>
      </c>
      <c r="C183" s="40" t="s">
        <v>225</v>
      </c>
      <c r="D183" s="40" t="s">
        <v>394</v>
      </c>
      <c r="E183" s="79"/>
      <c r="F183" s="104">
        <v>690</v>
      </c>
      <c r="G183" s="104">
        <v>480</v>
      </c>
      <c r="H183" s="104">
        <v>120</v>
      </c>
      <c r="I183" s="104">
        <v>90</v>
      </c>
      <c r="J183" s="104"/>
      <c r="K183" s="41" t="s">
        <v>125</v>
      </c>
      <c r="L183" s="163" t="s">
        <v>509</v>
      </c>
      <c r="M183" s="143">
        <v>1453.2</v>
      </c>
      <c r="N183" s="34">
        <v>799.6</v>
      </c>
      <c r="O183" s="34">
        <v>323.1</v>
      </c>
      <c r="P183" s="34">
        <v>330.5</v>
      </c>
      <c r="Q183" s="34"/>
      <c r="R183" s="41"/>
    </row>
    <row r="184" spans="1:18" ht="66" customHeight="1">
      <c r="A184" s="71">
        <v>3</v>
      </c>
      <c r="B184" s="41" t="s">
        <v>395</v>
      </c>
      <c r="C184" s="40" t="s">
        <v>228</v>
      </c>
      <c r="D184" s="40" t="s">
        <v>358</v>
      </c>
      <c r="E184" s="79"/>
      <c r="F184" s="104">
        <v>18</v>
      </c>
      <c r="G184" s="104"/>
      <c r="H184" s="104"/>
      <c r="I184" s="104">
        <v>18</v>
      </c>
      <c r="J184" s="104"/>
      <c r="K184" s="41" t="s">
        <v>393</v>
      </c>
      <c r="L184" s="163" t="s">
        <v>31</v>
      </c>
      <c r="M184" s="34">
        <v>10</v>
      </c>
      <c r="N184" s="34"/>
      <c r="O184" s="34"/>
      <c r="P184" s="34">
        <v>10</v>
      </c>
      <c r="Q184" s="34"/>
      <c r="R184" s="41"/>
    </row>
    <row r="185" spans="1:18" ht="66" customHeight="1">
      <c r="A185" s="71">
        <v>4</v>
      </c>
      <c r="B185" s="41" t="s">
        <v>396</v>
      </c>
      <c r="C185" s="40">
        <v>2012</v>
      </c>
      <c r="D185" s="40" t="s">
        <v>481</v>
      </c>
      <c r="E185" s="79"/>
      <c r="F185" s="104">
        <v>2.9</v>
      </c>
      <c r="G185" s="104"/>
      <c r="H185" s="104"/>
      <c r="I185" s="104">
        <v>2.9</v>
      </c>
      <c r="J185" s="104"/>
      <c r="K185" s="41" t="s">
        <v>397</v>
      </c>
      <c r="L185" s="163" t="s">
        <v>31</v>
      </c>
      <c r="M185" s="106">
        <v>3</v>
      </c>
      <c r="N185" s="106"/>
      <c r="O185" s="106">
        <v>3</v>
      </c>
      <c r="P185" s="34"/>
      <c r="Q185" s="34"/>
      <c r="R185" s="41"/>
    </row>
    <row r="186" spans="1:18" ht="85.5" customHeight="1">
      <c r="A186" s="71">
        <v>5</v>
      </c>
      <c r="B186" s="41" t="s">
        <v>398</v>
      </c>
      <c r="C186" s="40">
        <v>2012</v>
      </c>
      <c r="D186" s="40" t="s">
        <v>481</v>
      </c>
      <c r="E186" s="79"/>
      <c r="F186" s="104">
        <v>3.2</v>
      </c>
      <c r="G186" s="104"/>
      <c r="H186" s="104">
        <v>3.2</v>
      </c>
      <c r="I186" s="104"/>
      <c r="J186" s="104"/>
      <c r="K186" s="41" t="s">
        <v>399</v>
      </c>
      <c r="L186" s="164" t="s">
        <v>21</v>
      </c>
      <c r="M186" s="135">
        <v>3.3</v>
      </c>
      <c r="N186" s="135"/>
      <c r="O186" s="135">
        <v>3.3</v>
      </c>
      <c r="P186" s="135"/>
      <c r="Q186" s="135"/>
      <c r="R186" s="41" t="s">
        <v>553</v>
      </c>
    </row>
    <row r="187" spans="1:18" ht="148.5" customHeight="1">
      <c r="A187" s="71">
        <v>6</v>
      </c>
      <c r="B187" s="41" t="s">
        <v>157</v>
      </c>
      <c r="C187" s="40" t="s">
        <v>228</v>
      </c>
      <c r="D187" s="40" t="s">
        <v>481</v>
      </c>
      <c r="E187" s="79"/>
      <c r="F187" s="104">
        <v>103.7</v>
      </c>
      <c r="G187" s="104"/>
      <c r="H187" s="104">
        <v>103.7</v>
      </c>
      <c r="I187" s="104"/>
      <c r="J187" s="104"/>
      <c r="K187" s="41" t="s">
        <v>142</v>
      </c>
      <c r="L187" s="42" t="s">
        <v>529</v>
      </c>
      <c r="M187" s="135">
        <v>46.4</v>
      </c>
      <c r="N187" s="135"/>
      <c r="O187" s="135"/>
      <c r="P187" s="135">
        <v>22.9</v>
      </c>
      <c r="Q187" s="135">
        <v>23.5</v>
      </c>
      <c r="R187" s="41" t="s">
        <v>530</v>
      </c>
    </row>
    <row r="188" spans="1:18" ht="146.25" customHeight="1">
      <c r="A188" s="71">
        <v>7</v>
      </c>
      <c r="B188" s="41" t="s">
        <v>156</v>
      </c>
      <c r="C188" s="40">
        <v>2012</v>
      </c>
      <c r="D188" s="40" t="s">
        <v>481</v>
      </c>
      <c r="E188" s="79"/>
      <c r="F188" s="104">
        <v>251.4</v>
      </c>
      <c r="G188" s="104"/>
      <c r="H188" s="104">
        <v>251.4</v>
      </c>
      <c r="I188" s="104"/>
      <c r="J188" s="104"/>
      <c r="K188" s="41" t="s">
        <v>142</v>
      </c>
      <c r="L188" s="8" t="s">
        <v>529</v>
      </c>
      <c r="M188" s="34">
        <v>41.2</v>
      </c>
      <c r="N188" s="34"/>
      <c r="O188" s="34">
        <v>29.3</v>
      </c>
      <c r="P188" s="34">
        <v>11.9</v>
      </c>
      <c r="Q188" s="34"/>
      <c r="R188" s="41" t="s">
        <v>531</v>
      </c>
    </row>
    <row r="189" spans="1:18" ht="66" customHeight="1">
      <c r="A189" s="71">
        <v>8</v>
      </c>
      <c r="B189" s="41" t="s">
        <v>155</v>
      </c>
      <c r="C189" s="40">
        <v>2012</v>
      </c>
      <c r="D189" s="40" t="s">
        <v>481</v>
      </c>
      <c r="E189" s="79"/>
      <c r="F189" s="104">
        <v>60.68</v>
      </c>
      <c r="G189" s="104"/>
      <c r="H189" s="104">
        <v>60.3</v>
      </c>
      <c r="I189" s="108">
        <v>0.38</v>
      </c>
      <c r="J189" s="104"/>
      <c r="K189" s="41" t="s">
        <v>142</v>
      </c>
      <c r="L189" s="8" t="s">
        <v>509</v>
      </c>
      <c r="M189" s="106">
        <v>100</v>
      </c>
      <c r="N189" s="34"/>
      <c r="O189" s="34"/>
      <c r="P189" s="34">
        <v>0.5</v>
      </c>
      <c r="Q189" s="34">
        <v>99.5</v>
      </c>
      <c r="R189" s="41"/>
    </row>
    <row r="190" spans="1:18" ht="69.75" customHeight="1">
      <c r="A190" s="71">
        <v>9</v>
      </c>
      <c r="B190" s="41" t="s">
        <v>154</v>
      </c>
      <c r="C190" s="40" t="s">
        <v>228</v>
      </c>
      <c r="D190" s="40" t="s">
        <v>481</v>
      </c>
      <c r="E190" s="79"/>
      <c r="F190" s="104">
        <v>100</v>
      </c>
      <c r="G190" s="104"/>
      <c r="H190" s="104">
        <v>100</v>
      </c>
      <c r="I190" s="104"/>
      <c r="J190" s="104"/>
      <c r="K190" s="41" t="s">
        <v>142</v>
      </c>
      <c r="L190" s="8" t="s">
        <v>509</v>
      </c>
      <c r="M190" s="106">
        <v>100</v>
      </c>
      <c r="N190" s="106"/>
      <c r="O190" s="106"/>
      <c r="P190" s="106"/>
      <c r="Q190" s="106">
        <v>100</v>
      </c>
      <c r="R190" s="41"/>
    </row>
    <row r="191" spans="1:18" ht="67.5" customHeight="1">
      <c r="A191" s="71">
        <v>10</v>
      </c>
      <c r="B191" s="41" t="s">
        <v>400</v>
      </c>
      <c r="C191" s="40">
        <v>2012</v>
      </c>
      <c r="D191" s="40" t="s">
        <v>358</v>
      </c>
      <c r="E191" s="79"/>
      <c r="F191" s="104">
        <v>5.5</v>
      </c>
      <c r="G191" s="104"/>
      <c r="H191" s="104"/>
      <c r="I191" s="104">
        <v>5.5</v>
      </c>
      <c r="J191" s="104"/>
      <c r="K191" s="41" t="s">
        <v>142</v>
      </c>
      <c r="L191" s="163" t="s">
        <v>31</v>
      </c>
      <c r="M191" s="34">
        <v>3.2</v>
      </c>
      <c r="N191" s="34"/>
      <c r="O191" s="34"/>
      <c r="P191" s="34">
        <v>3.2</v>
      </c>
      <c r="Q191" s="34"/>
      <c r="R191" s="41"/>
    </row>
    <row r="192" spans="1:18" ht="121.5" customHeight="1">
      <c r="A192" s="71">
        <v>11</v>
      </c>
      <c r="B192" s="41" t="s">
        <v>401</v>
      </c>
      <c r="C192" s="40" t="s">
        <v>228</v>
      </c>
      <c r="D192" s="40" t="s">
        <v>566</v>
      </c>
      <c r="E192" s="79"/>
      <c r="F192" s="104">
        <v>48</v>
      </c>
      <c r="G192" s="104"/>
      <c r="H192" s="104">
        <v>48</v>
      </c>
      <c r="I192" s="104"/>
      <c r="J192" s="104"/>
      <c r="K192" s="41" t="s">
        <v>142</v>
      </c>
      <c r="L192" s="163" t="s">
        <v>181</v>
      </c>
      <c r="M192" s="34">
        <v>0</v>
      </c>
      <c r="N192" s="34"/>
      <c r="O192" s="34">
        <v>0</v>
      </c>
      <c r="P192" s="34"/>
      <c r="Q192" s="34"/>
      <c r="R192" s="41" t="s">
        <v>552</v>
      </c>
    </row>
    <row r="193" spans="1:18" ht="96.75" customHeight="1">
      <c r="A193" s="71">
        <v>12</v>
      </c>
      <c r="B193" s="41" t="s">
        <v>153</v>
      </c>
      <c r="C193" s="40" t="s">
        <v>228</v>
      </c>
      <c r="D193" s="40" t="s">
        <v>149</v>
      </c>
      <c r="E193" s="79"/>
      <c r="F193" s="104">
        <v>14.7</v>
      </c>
      <c r="G193" s="104"/>
      <c r="H193" s="104">
        <v>14.7</v>
      </c>
      <c r="I193" s="104"/>
      <c r="J193" s="104"/>
      <c r="K193" s="41" t="s">
        <v>402</v>
      </c>
      <c r="L193" s="8" t="s">
        <v>181</v>
      </c>
      <c r="M193" s="34">
        <v>0</v>
      </c>
      <c r="N193" s="34"/>
      <c r="O193" s="34">
        <v>0</v>
      </c>
      <c r="P193" s="34"/>
      <c r="Q193" s="34"/>
      <c r="R193" s="41" t="s">
        <v>565</v>
      </c>
    </row>
    <row r="194" spans="1:18" ht="142.5" customHeight="1">
      <c r="A194" s="71">
        <v>13</v>
      </c>
      <c r="B194" s="162" t="s">
        <v>152</v>
      </c>
      <c r="C194" s="40" t="s">
        <v>272</v>
      </c>
      <c r="D194" s="40" t="s">
        <v>481</v>
      </c>
      <c r="E194" s="79"/>
      <c r="F194" s="104">
        <v>223.6</v>
      </c>
      <c r="G194" s="104"/>
      <c r="H194" s="104">
        <v>223.6</v>
      </c>
      <c r="I194" s="104"/>
      <c r="J194" s="104"/>
      <c r="K194" s="41" t="s">
        <v>403</v>
      </c>
      <c r="L194" s="42" t="s">
        <v>21</v>
      </c>
      <c r="M194" s="135">
        <v>69.3</v>
      </c>
      <c r="N194" s="135"/>
      <c r="O194" s="135"/>
      <c r="P194" s="135"/>
      <c r="Q194" s="135">
        <v>69.3</v>
      </c>
      <c r="R194" s="41" t="s">
        <v>551</v>
      </c>
    </row>
    <row r="195" spans="1:18" ht="50.25" customHeight="1">
      <c r="A195" s="71">
        <v>14</v>
      </c>
      <c r="B195" s="41" t="s">
        <v>151</v>
      </c>
      <c r="C195" s="40" t="s">
        <v>404</v>
      </c>
      <c r="D195" s="40" t="s">
        <v>150</v>
      </c>
      <c r="E195" s="79"/>
      <c r="F195" s="104">
        <v>100</v>
      </c>
      <c r="G195" s="104"/>
      <c r="H195" s="104"/>
      <c r="I195" s="104">
        <v>100</v>
      </c>
      <c r="J195" s="108"/>
      <c r="K195" s="41" t="s">
        <v>143</v>
      </c>
      <c r="L195" s="164" t="s">
        <v>21</v>
      </c>
      <c r="M195" s="135">
        <v>24.3</v>
      </c>
      <c r="N195" s="135"/>
      <c r="O195" s="135"/>
      <c r="P195" s="135">
        <v>24.3</v>
      </c>
      <c r="Q195" s="135"/>
      <c r="R195" s="41" t="s">
        <v>487</v>
      </c>
    </row>
    <row r="196" spans="1:18" ht="87.75" customHeight="1">
      <c r="A196" s="71">
        <v>15</v>
      </c>
      <c r="B196" s="41" t="s">
        <v>407</v>
      </c>
      <c r="C196" s="40">
        <v>2013</v>
      </c>
      <c r="D196" s="40" t="s">
        <v>150</v>
      </c>
      <c r="E196" s="79"/>
      <c r="F196" s="104">
        <v>19</v>
      </c>
      <c r="G196" s="104"/>
      <c r="H196" s="104"/>
      <c r="I196" s="104">
        <v>19</v>
      </c>
      <c r="J196" s="108"/>
      <c r="K196" s="41" t="s">
        <v>405</v>
      </c>
      <c r="L196" s="8" t="s">
        <v>555</v>
      </c>
      <c r="M196" s="34">
        <v>0</v>
      </c>
      <c r="N196" s="34"/>
      <c r="O196" s="34"/>
      <c r="P196" s="34">
        <v>0</v>
      </c>
      <c r="Q196" s="34"/>
      <c r="R196" s="10" t="s">
        <v>486</v>
      </c>
    </row>
    <row r="197" spans="1:18" ht="99" customHeight="1">
      <c r="A197" s="71">
        <v>16</v>
      </c>
      <c r="B197" s="41" t="s">
        <v>406</v>
      </c>
      <c r="C197" s="40">
        <v>2012</v>
      </c>
      <c r="D197" s="40" t="s">
        <v>358</v>
      </c>
      <c r="E197" s="79"/>
      <c r="F197" s="104">
        <v>270</v>
      </c>
      <c r="G197" s="104"/>
      <c r="H197" s="104">
        <v>270</v>
      </c>
      <c r="I197" s="104"/>
      <c r="J197" s="108"/>
      <c r="K197" s="41" t="s">
        <v>409</v>
      </c>
      <c r="L197" s="8" t="s">
        <v>31</v>
      </c>
      <c r="M197" s="34">
        <v>243</v>
      </c>
      <c r="N197" s="34"/>
      <c r="O197" s="34">
        <v>243</v>
      </c>
      <c r="P197" s="34"/>
      <c r="Q197" s="34"/>
      <c r="R197" s="10"/>
    </row>
    <row r="198" spans="1:18" ht="84.75" customHeight="1">
      <c r="A198" s="71">
        <v>17</v>
      </c>
      <c r="B198" s="41" t="s">
        <v>408</v>
      </c>
      <c r="C198" s="40">
        <v>2012</v>
      </c>
      <c r="D198" s="40" t="s">
        <v>159</v>
      </c>
      <c r="E198" s="79"/>
      <c r="F198" s="104">
        <v>100</v>
      </c>
      <c r="G198" s="104"/>
      <c r="H198" s="104">
        <v>100</v>
      </c>
      <c r="I198" s="104"/>
      <c r="J198" s="108"/>
      <c r="K198" s="41" t="s">
        <v>409</v>
      </c>
      <c r="L198" s="8" t="s">
        <v>181</v>
      </c>
      <c r="M198" s="34">
        <v>0</v>
      </c>
      <c r="N198" s="34"/>
      <c r="O198" s="34">
        <v>0</v>
      </c>
      <c r="P198" s="34"/>
      <c r="Q198" s="34"/>
      <c r="R198" s="10" t="s">
        <v>482</v>
      </c>
    </row>
    <row r="199" spans="1:18" ht="102" customHeight="1">
      <c r="A199" s="71">
        <v>18</v>
      </c>
      <c r="B199" s="41" t="s">
        <v>160</v>
      </c>
      <c r="C199" s="40" t="s">
        <v>272</v>
      </c>
      <c r="D199" s="40" t="s">
        <v>159</v>
      </c>
      <c r="E199" s="79"/>
      <c r="F199" s="104">
        <v>78</v>
      </c>
      <c r="G199" s="104"/>
      <c r="H199" s="104">
        <v>75</v>
      </c>
      <c r="I199" s="104">
        <v>3</v>
      </c>
      <c r="J199" s="104"/>
      <c r="K199" s="41" t="s">
        <v>144</v>
      </c>
      <c r="L199" s="8" t="s">
        <v>555</v>
      </c>
      <c r="M199" s="34">
        <v>2.1</v>
      </c>
      <c r="N199" s="34"/>
      <c r="O199" s="34">
        <v>0</v>
      </c>
      <c r="P199" s="34">
        <v>2.1</v>
      </c>
      <c r="Q199" s="34"/>
      <c r="R199" s="41" t="s">
        <v>483</v>
      </c>
    </row>
    <row r="200" spans="1:18" ht="113.25" customHeight="1">
      <c r="A200" s="71">
        <v>19</v>
      </c>
      <c r="B200" s="41" t="s">
        <v>161</v>
      </c>
      <c r="C200" s="40" t="s">
        <v>219</v>
      </c>
      <c r="D200" s="40" t="s">
        <v>159</v>
      </c>
      <c r="E200" s="79"/>
      <c r="F200" s="104">
        <v>31</v>
      </c>
      <c r="G200" s="104"/>
      <c r="H200" s="104">
        <v>30</v>
      </c>
      <c r="I200" s="104">
        <v>1</v>
      </c>
      <c r="J200" s="104"/>
      <c r="K200" s="41" t="s">
        <v>144</v>
      </c>
      <c r="L200" s="8" t="s">
        <v>555</v>
      </c>
      <c r="M200" s="106">
        <v>2</v>
      </c>
      <c r="N200" s="34"/>
      <c r="O200" s="34">
        <v>0</v>
      </c>
      <c r="P200" s="137">
        <v>2</v>
      </c>
      <c r="Q200" s="34"/>
      <c r="R200" s="41" t="s">
        <v>484</v>
      </c>
    </row>
    <row r="201" spans="1:18" ht="60.75" customHeight="1">
      <c r="A201" s="71">
        <v>20</v>
      </c>
      <c r="B201" s="41" t="s">
        <v>410</v>
      </c>
      <c r="C201" s="40">
        <v>2012</v>
      </c>
      <c r="D201" s="40" t="s">
        <v>159</v>
      </c>
      <c r="E201" s="83"/>
      <c r="F201" s="111">
        <v>10</v>
      </c>
      <c r="G201" s="111"/>
      <c r="H201" s="111"/>
      <c r="I201" s="111">
        <v>10</v>
      </c>
      <c r="J201" s="111"/>
      <c r="K201" s="41" t="s">
        <v>144</v>
      </c>
      <c r="L201" s="163" t="s">
        <v>181</v>
      </c>
      <c r="M201" s="34">
        <v>0</v>
      </c>
      <c r="N201" s="34"/>
      <c r="O201" s="34"/>
      <c r="P201" s="34">
        <v>0</v>
      </c>
      <c r="Q201" s="34"/>
      <c r="R201" s="10" t="s">
        <v>478</v>
      </c>
    </row>
    <row r="202" spans="1:18" ht="99" customHeight="1">
      <c r="A202" s="71">
        <v>21</v>
      </c>
      <c r="B202" s="41" t="s">
        <v>411</v>
      </c>
      <c r="C202" s="40">
        <v>2012</v>
      </c>
      <c r="D202" s="40" t="s">
        <v>159</v>
      </c>
      <c r="E202" s="83"/>
      <c r="F202" s="111">
        <v>3.5</v>
      </c>
      <c r="G202" s="111"/>
      <c r="H202" s="111">
        <v>1.75</v>
      </c>
      <c r="I202" s="111">
        <v>1.75</v>
      </c>
      <c r="J202" s="111"/>
      <c r="K202" s="41" t="s">
        <v>144</v>
      </c>
      <c r="L202" s="163" t="s">
        <v>181</v>
      </c>
      <c r="M202" s="34">
        <v>0</v>
      </c>
      <c r="N202" s="34"/>
      <c r="O202" s="34">
        <v>0</v>
      </c>
      <c r="P202" s="34">
        <v>0</v>
      </c>
      <c r="Q202" s="34"/>
      <c r="R202" s="10" t="s">
        <v>492</v>
      </c>
    </row>
    <row r="203" spans="1:18" ht="97.5" customHeight="1">
      <c r="A203" s="71">
        <v>22</v>
      </c>
      <c r="B203" s="41" t="s">
        <v>412</v>
      </c>
      <c r="C203" s="40">
        <v>2014</v>
      </c>
      <c r="D203" s="40" t="s">
        <v>358</v>
      </c>
      <c r="E203" s="83"/>
      <c r="F203" s="111">
        <v>150</v>
      </c>
      <c r="G203" s="111">
        <v>60</v>
      </c>
      <c r="H203" s="111">
        <v>60</v>
      </c>
      <c r="I203" s="111"/>
      <c r="J203" s="111">
        <v>30</v>
      </c>
      <c r="K203" s="41" t="s">
        <v>409</v>
      </c>
      <c r="L203" s="163" t="s">
        <v>181</v>
      </c>
      <c r="M203" s="34">
        <v>0</v>
      </c>
      <c r="N203" s="34">
        <v>0</v>
      </c>
      <c r="O203" s="34">
        <v>0</v>
      </c>
      <c r="P203" s="34"/>
      <c r="Q203" s="34">
        <v>0</v>
      </c>
      <c r="R203" s="42" t="s">
        <v>485</v>
      </c>
    </row>
    <row r="204" spans="1:18" ht="81.75" customHeight="1">
      <c r="A204" s="71">
        <v>23</v>
      </c>
      <c r="B204" s="41" t="s">
        <v>413</v>
      </c>
      <c r="C204" s="40">
        <v>2012</v>
      </c>
      <c r="D204" s="40" t="s">
        <v>414</v>
      </c>
      <c r="E204" s="83"/>
      <c r="F204" s="111">
        <v>130</v>
      </c>
      <c r="G204" s="111"/>
      <c r="H204" s="111">
        <v>130</v>
      </c>
      <c r="I204" s="111"/>
      <c r="J204" s="111"/>
      <c r="K204" s="41" t="s">
        <v>145</v>
      </c>
      <c r="L204" s="163" t="s">
        <v>31</v>
      </c>
      <c r="M204" s="34">
        <v>111.7</v>
      </c>
      <c r="N204" s="34"/>
      <c r="O204" s="34">
        <v>111.7</v>
      </c>
      <c r="P204" s="34"/>
      <c r="Q204" s="34"/>
      <c r="R204" s="41"/>
    </row>
    <row r="205" spans="1:18" ht="87.75" customHeight="1">
      <c r="A205" s="71">
        <v>24</v>
      </c>
      <c r="B205" s="41" t="s">
        <v>415</v>
      </c>
      <c r="C205" s="40">
        <v>2012</v>
      </c>
      <c r="D205" s="40" t="s">
        <v>414</v>
      </c>
      <c r="E205" s="83"/>
      <c r="F205" s="111">
        <v>100.5</v>
      </c>
      <c r="G205" s="111"/>
      <c r="H205" s="111">
        <v>100.5</v>
      </c>
      <c r="I205" s="111"/>
      <c r="J205" s="111"/>
      <c r="K205" s="41" t="s">
        <v>145</v>
      </c>
      <c r="L205" s="163" t="s">
        <v>31</v>
      </c>
      <c r="M205" s="34">
        <v>71.8</v>
      </c>
      <c r="N205" s="34"/>
      <c r="O205" s="34">
        <v>71.8</v>
      </c>
      <c r="P205" s="34"/>
      <c r="Q205" s="34"/>
      <c r="R205" s="41"/>
    </row>
    <row r="206" spans="1:18" ht="83.25" customHeight="1">
      <c r="A206" s="71">
        <v>25</v>
      </c>
      <c r="B206" s="41" t="s">
        <v>162</v>
      </c>
      <c r="C206" s="40" t="s">
        <v>272</v>
      </c>
      <c r="D206" s="40" t="s">
        <v>416</v>
      </c>
      <c r="E206" s="83"/>
      <c r="F206" s="111">
        <v>127</v>
      </c>
      <c r="G206" s="111"/>
      <c r="H206" s="111">
        <v>127</v>
      </c>
      <c r="I206" s="109"/>
      <c r="J206" s="109"/>
      <c r="K206" s="41" t="s">
        <v>145</v>
      </c>
      <c r="L206" s="163" t="s">
        <v>31</v>
      </c>
      <c r="M206" s="34">
        <v>83.5</v>
      </c>
      <c r="N206" s="106">
        <v>21</v>
      </c>
      <c r="O206" s="34">
        <v>60.1</v>
      </c>
      <c r="P206" s="34">
        <v>2.4</v>
      </c>
      <c r="Q206" s="34"/>
      <c r="R206" s="41"/>
    </row>
    <row r="207" spans="1:18" ht="119.25" customHeight="1">
      <c r="A207" s="71">
        <v>26</v>
      </c>
      <c r="B207" s="41" t="s">
        <v>163</v>
      </c>
      <c r="C207" s="40" t="s">
        <v>272</v>
      </c>
      <c r="D207" s="40" t="s">
        <v>416</v>
      </c>
      <c r="E207" s="79"/>
      <c r="F207" s="104">
        <v>130</v>
      </c>
      <c r="G207" s="104"/>
      <c r="H207" s="104">
        <v>130</v>
      </c>
      <c r="I207" s="108"/>
      <c r="J207" s="108"/>
      <c r="K207" s="41" t="s">
        <v>145</v>
      </c>
      <c r="L207" s="164" t="s">
        <v>20</v>
      </c>
      <c r="M207" s="135">
        <v>1.8</v>
      </c>
      <c r="N207" s="135"/>
      <c r="O207" s="135"/>
      <c r="P207" s="135">
        <v>1.8</v>
      </c>
      <c r="Q207" s="135"/>
      <c r="R207" s="41" t="s">
        <v>532</v>
      </c>
    </row>
    <row r="208" spans="1:18" ht="63" customHeight="1">
      <c r="A208" s="71">
        <v>27</v>
      </c>
      <c r="B208" s="41" t="s">
        <v>417</v>
      </c>
      <c r="C208" s="40" t="s">
        <v>219</v>
      </c>
      <c r="D208" s="40" t="s">
        <v>416</v>
      </c>
      <c r="E208" s="79"/>
      <c r="F208" s="104">
        <v>132</v>
      </c>
      <c r="G208" s="104"/>
      <c r="H208" s="104">
        <v>132</v>
      </c>
      <c r="I208" s="108"/>
      <c r="J208" s="108"/>
      <c r="K208" s="41" t="s">
        <v>145</v>
      </c>
      <c r="L208" s="163" t="s">
        <v>31</v>
      </c>
      <c r="M208" s="34">
        <v>94.3</v>
      </c>
      <c r="N208" s="34">
        <v>28.7</v>
      </c>
      <c r="O208" s="34">
        <v>60.5</v>
      </c>
      <c r="P208" s="34">
        <v>5.1</v>
      </c>
      <c r="Q208" s="34"/>
      <c r="R208" s="41"/>
    </row>
    <row r="209" spans="1:18" ht="121.5" customHeight="1">
      <c r="A209" s="71">
        <v>28</v>
      </c>
      <c r="B209" s="41" t="s">
        <v>418</v>
      </c>
      <c r="C209" s="40" t="s">
        <v>219</v>
      </c>
      <c r="D209" s="40" t="s">
        <v>416</v>
      </c>
      <c r="E209" s="79"/>
      <c r="F209" s="104">
        <v>100.8</v>
      </c>
      <c r="G209" s="104"/>
      <c r="H209" s="104">
        <v>100.8</v>
      </c>
      <c r="I209" s="108"/>
      <c r="J209" s="108"/>
      <c r="K209" s="41" t="s">
        <v>145</v>
      </c>
      <c r="L209" s="164" t="s">
        <v>21</v>
      </c>
      <c r="M209" s="135">
        <v>0.6</v>
      </c>
      <c r="N209" s="135"/>
      <c r="O209" s="135"/>
      <c r="P209" s="135">
        <v>0.6</v>
      </c>
      <c r="Q209" s="135"/>
      <c r="R209" s="41" t="s">
        <v>533</v>
      </c>
    </row>
    <row r="210" spans="1:18" ht="114" customHeight="1">
      <c r="A210" s="71">
        <v>29</v>
      </c>
      <c r="B210" s="41" t="s">
        <v>419</v>
      </c>
      <c r="C210" s="40" t="s">
        <v>219</v>
      </c>
      <c r="D210" s="40" t="s">
        <v>416</v>
      </c>
      <c r="E210" s="83"/>
      <c r="F210" s="108">
        <v>100.8</v>
      </c>
      <c r="G210" s="108"/>
      <c r="H210" s="108">
        <v>100.8</v>
      </c>
      <c r="I210" s="108"/>
      <c r="J210" s="108"/>
      <c r="K210" s="41" t="s">
        <v>145</v>
      </c>
      <c r="L210" s="164" t="s">
        <v>21</v>
      </c>
      <c r="M210" s="135">
        <v>1.2</v>
      </c>
      <c r="N210" s="135"/>
      <c r="O210" s="135"/>
      <c r="P210" s="135">
        <v>1.2</v>
      </c>
      <c r="Q210" s="135"/>
      <c r="R210" s="41" t="s">
        <v>533</v>
      </c>
    </row>
    <row r="211" spans="1:18" ht="132.75" customHeight="1">
      <c r="A211" s="71">
        <v>30</v>
      </c>
      <c r="B211" s="41" t="s">
        <v>164</v>
      </c>
      <c r="C211" s="40" t="s">
        <v>228</v>
      </c>
      <c r="D211" s="40" t="s">
        <v>416</v>
      </c>
      <c r="E211" s="79"/>
      <c r="F211" s="108">
        <v>238</v>
      </c>
      <c r="G211" s="108"/>
      <c r="H211" s="108">
        <v>238</v>
      </c>
      <c r="I211" s="108"/>
      <c r="J211" s="108"/>
      <c r="K211" s="41" t="s">
        <v>146</v>
      </c>
      <c r="L211" s="164" t="s">
        <v>21</v>
      </c>
      <c r="M211" s="135">
        <v>83.3</v>
      </c>
      <c r="N211" s="135"/>
      <c r="O211" s="135">
        <v>77.7</v>
      </c>
      <c r="P211" s="135">
        <v>5.6</v>
      </c>
      <c r="Q211" s="135"/>
      <c r="R211" s="41" t="s">
        <v>568</v>
      </c>
    </row>
    <row r="212" spans="1:18" ht="120.75" customHeight="1">
      <c r="A212" s="71">
        <v>31</v>
      </c>
      <c r="B212" s="41" t="s">
        <v>165</v>
      </c>
      <c r="C212" s="82" t="s">
        <v>282</v>
      </c>
      <c r="D212" s="40" t="s">
        <v>416</v>
      </c>
      <c r="E212" s="79"/>
      <c r="F212" s="108">
        <v>254</v>
      </c>
      <c r="G212" s="108"/>
      <c r="H212" s="108">
        <v>254</v>
      </c>
      <c r="I212" s="108"/>
      <c r="J212" s="108"/>
      <c r="K212" s="41" t="s">
        <v>146</v>
      </c>
      <c r="L212" s="164" t="s">
        <v>21</v>
      </c>
      <c r="M212" s="135">
        <v>1.2</v>
      </c>
      <c r="N212" s="135"/>
      <c r="O212" s="135"/>
      <c r="P212" s="135">
        <v>1.2</v>
      </c>
      <c r="Q212" s="135"/>
      <c r="R212" s="41" t="s">
        <v>534</v>
      </c>
    </row>
    <row r="213" spans="1:18" ht="125.25" customHeight="1">
      <c r="A213" s="71">
        <v>32</v>
      </c>
      <c r="B213" s="60" t="s">
        <v>166</v>
      </c>
      <c r="C213" s="57" t="s">
        <v>219</v>
      </c>
      <c r="D213" s="40" t="s">
        <v>416</v>
      </c>
      <c r="E213" s="79"/>
      <c r="F213" s="104">
        <v>200</v>
      </c>
      <c r="G213" s="104"/>
      <c r="H213" s="104">
        <v>200</v>
      </c>
      <c r="I213" s="108"/>
      <c r="J213" s="108"/>
      <c r="K213" s="41" t="s">
        <v>146</v>
      </c>
      <c r="L213" s="42" t="s">
        <v>20</v>
      </c>
      <c r="M213" s="135">
        <v>0.6</v>
      </c>
      <c r="N213" s="135"/>
      <c r="O213" s="135"/>
      <c r="P213" s="135">
        <v>0.6</v>
      </c>
      <c r="Q213" s="135"/>
      <c r="R213" s="60" t="s">
        <v>569</v>
      </c>
    </row>
    <row r="214" spans="1:18" ht="88.5" customHeight="1">
      <c r="A214" s="71">
        <v>33</v>
      </c>
      <c r="B214" s="41" t="s">
        <v>420</v>
      </c>
      <c r="C214" s="57">
        <v>2012</v>
      </c>
      <c r="D214" s="57" t="s">
        <v>141</v>
      </c>
      <c r="E214" s="79"/>
      <c r="F214" s="104">
        <v>2.5</v>
      </c>
      <c r="G214" s="104"/>
      <c r="H214" s="104"/>
      <c r="I214" s="108">
        <v>2.5</v>
      </c>
      <c r="J214" s="108"/>
      <c r="K214" s="41" t="s">
        <v>147</v>
      </c>
      <c r="L214" s="163" t="s">
        <v>181</v>
      </c>
      <c r="M214" s="34">
        <v>0</v>
      </c>
      <c r="N214" s="34"/>
      <c r="O214" s="34"/>
      <c r="P214" s="34">
        <v>0</v>
      </c>
      <c r="Q214" s="34"/>
      <c r="R214" s="41" t="s">
        <v>478</v>
      </c>
    </row>
    <row r="215" spans="1:18" ht="88.5" customHeight="1">
      <c r="A215" s="71">
        <v>34</v>
      </c>
      <c r="B215" s="41" t="s">
        <v>421</v>
      </c>
      <c r="C215" s="57">
        <v>2012</v>
      </c>
      <c r="D215" s="57" t="s">
        <v>141</v>
      </c>
      <c r="E215" s="79"/>
      <c r="F215" s="104">
        <v>4</v>
      </c>
      <c r="G215" s="104"/>
      <c r="H215" s="104">
        <v>4</v>
      </c>
      <c r="I215" s="108"/>
      <c r="J215" s="108"/>
      <c r="K215" s="41" t="s">
        <v>147</v>
      </c>
      <c r="L215" s="163" t="s">
        <v>31</v>
      </c>
      <c r="M215" s="34">
        <v>4.5</v>
      </c>
      <c r="N215" s="34"/>
      <c r="O215" s="34">
        <v>3.3</v>
      </c>
      <c r="P215" s="34">
        <v>1.2</v>
      </c>
      <c r="Q215" s="34"/>
      <c r="R215" s="60"/>
    </row>
    <row r="216" spans="1:18" ht="54" customHeight="1">
      <c r="A216" s="71">
        <v>35</v>
      </c>
      <c r="B216" s="41" t="s">
        <v>422</v>
      </c>
      <c r="C216" s="57">
        <v>2012</v>
      </c>
      <c r="D216" s="57" t="s">
        <v>141</v>
      </c>
      <c r="E216" s="79"/>
      <c r="F216" s="104">
        <v>4</v>
      </c>
      <c r="G216" s="104"/>
      <c r="H216" s="104">
        <v>3</v>
      </c>
      <c r="I216" s="104">
        <v>1</v>
      </c>
      <c r="J216" s="108"/>
      <c r="K216" s="41" t="s">
        <v>147</v>
      </c>
      <c r="L216" s="163" t="s">
        <v>31</v>
      </c>
      <c r="M216" s="34">
        <v>6.1</v>
      </c>
      <c r="N216" s="34"/>
      <c r="O216" s="34">
        <v>4.5</v>
      </c>
      <c r="P216" s="34">
        <v>1.6</v>
      </c>
      <c r="Q216" s="34"/>
      <c r="R216" s="41"/>
    </row>
    <row r="217" spans="1:18" ht="69.75" customHeight="1">
      <c r="A217" s="71">
        <v>36</v>
      </c>
      <c r="B217" s="41" t="s">
        <v>423</v>
      </c>
      <c r="C217" s="57">
        <v>2012</v>
      </c>
      <c r="D217" s="57" t="s">
        <v>141</v>
      </c>
      <c r="E217" s="79"/>
      <c r="F217" s="104">
        <v>13</v>
      </c>
      <c r="G217" s="104"/>
      <c r="H217" s="104">
        <v>13</v>
      </c>
      <c r="I217" s="104"/>
      <c r="J217" s="108"/>
      <c r="K217" s="41" t="s">
        <v>148</v>
      </c>
      <c r="L217" s="163" t="s">
        <v>31</v>
      </c>
      <c r="M217" s="34">
        <v>15.4</v>
      </c>
      <c r="N217" s="34"/>
      <c r="O217" s="34">
        <v>14.9</v>
      </c>
      <c r="P217" s="34">
        <v>0.5</v>
      </c>
      <c r="Q217" s="34"/>
      <c r="R217" s="41"/>
    </row>
    <row r="218" spans="1:18" ht="82.5" customHeight="1">
      <c r="A218" s="71">
        <v>37</v>
      </c>
      <c r="B218" s="41" t="s">
        <v>424</v>
      </c>
      <c r="C218" s="57">
        <v>2012</v>
      </c>
      <c r="D218" s="57" t="s">
        <v>141</v>
      </c>
      <c r="E218" s="79"/>
      <c r="F218" s="104">
        <v>21</v>
      </c>
      <c r="G218" s="104"/>
      <c r="H218" s="104">
        <v>21</v>
      </c>
      <c r="I218" s="104"/>
      <c r="J218" s="108"/>
      <c r="K218" s="41" t="s">
        <v>148</v>
      </c>
      <c r="L218" s="163" t="s">
        <v>31</v>
      </c>
      <c r="M218" s="34">
        <v>24.4</v>
      </c>
      <c r="N218" s="34"/>
      <c r="O218" s="34">
        <v>23.7</v>
      </c>
      <c r="P218" s="34">
        <v>0.7</v>
      </c>
      <c r="Q218" s="34"/>
      <c r="R218" s="41"/>
    </row>
    <row r="219" spans="1:18" ht="98.25" customHeight="1">
      <c r="A219" s="71">
        <v>38</v>
      </c>
      <c r="B219" s="41" t="s">
        <v>425</v>
      </c>
      <c r="C219" s="57">
        <v>2012</v>
      </c>
      <c r="D219" s="57" t="s">
        <v>141</v>
      </c>
      <c r="E219" s="79"/>
      <c r="F219" s="104">
        <v>21.2</v>
      </c>
      <c r="G219" s="104"/>
      <c r="H219" s="104">
        <v>21.2</v>
      </c>
      <c r="I219" s="104"/>
      <c r="J219" s="108"/>
      <c r="K219" s="41" t="s">
        <v>148</v>
      </c>
      <c r="L219" s="163" t="s">
        <v>31</v>
      </c>
      <c r="M219" s="34">
        <v>19.2</v>
      </c>
      <c r="N219" s="34"/>
      <c r="O219" s="34">
        <v>18.6</v>
      </c>
      <c r="P219" s="34">
        <v>0.6</v>
      </c>
      <c r="Q219" s="34"/>
      <c r="R219" s="41"/>
    </row>
    <row r="220" spans="1:18" ht="66" customHeight="1">
      <c r="A220" s="71">
        <v>39</v>
      </c>
      <c r="B220" s="41" t="s">
        <v>426</v>
      </c>
      <c r="C220" s="57">
        <v>2012</v>
      </c>
      <c r="D220" s="57" t="s">
        <v>141</v>
      </c>
      <c r="E220" s="79"/>
      <c r="F220" s="104">
        <v>14</v>
      </c>
      <c r="G220" s="104"/>
      <c r="H220" s="104">
        <v>14</v>
      </c>
      <c r="I220" s="108"/>
      <c r="J220" s="108"/>
      <c r="K220" s="41" t="s">
        <v>148</v>
      </c>
      <c r="L220" s="163" t="s">
        <v>31</v>
      </c>
      <c r="M220" s="34">
        <v>18.5</v>
      </c>
      <c r="N220" s="34"/>
      <c r="O220" s="34">
        <v>18</v>
      </c>
      <c r="P220" s="34">
        <v>0.5</v>
      </c>
      <c r="Q220" s="34"/>
      <c r="R220" s="41"/>
    </row>
    <row r="221" spans="1:18" ht="66" customHeight="1">
      <c r="A221" s="71">
        <v>40</v>
      </c>
      <c r="B221" s="41" t="s">
        <v>480</v>
      </c>
      <c r="C221" s="57">
        <v>2012</v>
      </c>
      <c r="D221" s="57" t="s">
        <v>141</v>
      </c>
      <c r="E221" s="79"/>
      <c r="F221" s="104">
        <v>16</v>
      </c>
      <c r="G221" s="104"/>
      <c r="H221" s="104">
        <v>16</v>
      </c>
      <c r="I221" s="108"/>
      <c r="J221" s="108"/>
      <c r="K221" s="41" t="s">
        <v>148</v>
      </c>
      <c r="L221" s="163" t="s">
        <v>31</v>
      </c>
      <c r="M221" s="34">
        <v>15.2</v>
      </c>
      <c r="N221" s="34"/>
      <c r="O221" s="34">
        <v>14.8</v>
      </c>
      <c r="P221" s="34">
        <v>0.4</v>
      </c>
      <c r="Q221" s="34"/>
      <c r="R221" s="41"/>
    </row>
    <row r="222" spans="1:18" ht="84.75" customHeight="1">
      <c r="A222" s="71">
        <v>41</v>
      </c>
      <c r="B222" s="41" t="s">
        <v>427</v>
      </c>
      <c r="C222" s="57">
        <v>2012</v>
      </c>
      <c r="D222" s="57" t="s">
        <v>141</v>
      </c>
      <c r="E222" s="79"/>
      <c r="F222" s="104">
        <v>28.3</v>
      </c>
      <c r="G222" s="104"/>
      <c r="H222" s="104">
        <v>28.3</v>
      </c>
      <c r="I222" s="108"/>
      <c r="J222" s="108"/>
      <c r="K222" s="41" t="s">
        <v>148</v>
      </c>
      <c r="L222" s="163" t="s">
        <v>31</v>
      </c>
      <c r="M222" s="106">
        <v>25</v>
      </c>
      <c r="N222" s="34"/>
      <c r="O222" s="34">
        <v>24.2</v>
      </c>
      <c r="P222" s="34">
        <v>0.8</v>
      </c>
      <c r="Q222" s="34"/>
      <c r="R222" s="41"/>
    </row>
    <row r="223" spans="1:18" ht="128.25" customHeight="1">
      <c r="A223" s="71">
        <v>42</v>
      </c>
      <c r="B223" s="41" t="s">
        <v>168</v>
      </c>
      <c r="C223" s="40" t="s">
        <v>282</v>
      </c>
      <c r="D223" s="40" t="s">
        <v>167</v>
      </c>
      <c r="E223" s="84"/>
      <c r="F223" s="113">
        <v>230</v>
      </c>
      <c r="G223" s="113"/>
      <c r="H223" s="113">
        <v>230</v>
      </c>
      <c r="I223" s="119"/>
      <c r="J223" s="119"/>
      <c r="K223" s="41" t="s">
        <v>428</v>
      </c>
      <c r="L223" s="163" t="s">
        <v>181</v>
      </c>
      <c r="M223" s="34">
        <v>0</v>
      </c>
      <c r="N223" s="34"/>
      <c r="O223" s="34">
        <v>0</v>
      </c>
      <c r="P223" s="34"/>
      <c r="Q223" s="34"/>
      <c r="R223" s="41" t="s">
        <v>477</v>
      </c>
    </row>
    <row r="224" spans="1:18" ht="116.25" customHeight="1">
      <c r="A224" s="71">
        <v>43</v>
      </c>
      <c r="B224" s="41" t="s">
        <v>429</v>
      </c>
      <c r="C224" s="57" t="s">
        <v>285</v>
      </c>
      <c r="D224" s="40" t="s">
        <v>167</v>
      </c>
      <c r="E224" s="84"/>
      <c r="F224" s="113">
        <v>206</v>
      </c>
      <c r="G224" s="113"/>
      <c r="H224" s="113">
        <v>206</v>
      </c>
      <c r="I224" s="119"/>
      <c r="J224" s="119"/>
      <c r="K224" s="41" t="s">
        <v>428</v>
      </c>
      <c r="L224" s="8" t="s">
        <v>181</v>
      </c>
      <c r="M224" s="34">
        <v>0</v>
      </c>
      <c r="N224" s="34"/>
      <c r="O224" s="34">
        <v>0</v>
      </c>
      <c r="P224" s="34"/>
      <c r="Q224" s="34"/>
      <c r="R224" s="41" t="s">
        <v>478</v>
      </c>
    </row>
    <row r="225" spans="1:18" ht="114" customHeight="1">
      <c r="A225" s="71">
        <v>44</v>
      </c>
      <c r="B225" s="41" t="s">
        <v>169</v>
      </c>
      <c r="C225" s="57" t="s">
        <v>285</v>
      </c>
      <c r="D225" s="40" t="s">
        <v>167</v>
      </c>
      <c r="E225" s="79"/>
      <c r="F225" s="108">
        <v>180</v>
      </c>
      <c r="G225" s="108"/>
      <c r="H225" s="108">
        <v>180</v>
      </c>
      <c r="I225" s="108"/>
      <c r="J225" s="108"/>
      <c r="K225" s="41" t="s">
        <v>428</v>
      </c>
      <c r="L225" s="8" t="s">
        <v>181</v>
      </c>
      <c r="M225" s="34">
        <v>0</v>
      </c>
      <c r="N225" s="34"/>
      <c r="O225" s="34">
        <v>0</v>
      </c>
      <c r="P225" s="34"/>
      <c r="Q225" s="34"/>
      <c r="R225" s="41" t="s">
        <v>477</v>
      </c>
    </row>
    <row r="226" spans="1:18" ht="113.25" customHeight="1">
      <c r="A226" s="71">
        <v>45</v>
      </c>
      <c r="B226" s="41" t="s">
        <v>170</v>
      </c>
      <c r="C226" s="40" t="s">
        <v>328</v>
      </c>
      <c r="D226" s="40" t="s">
        <v>167</v>
      </c>
      <c r="E226" s="79"/>
      <c r="F226" s="108">
        <v>282</v>
      </c>
      <c r="G226" s="108"/>
      <c r="H226" s="108">
        <v>282</v>
      </c>
      <c r="I226" s="108"/>
      <c r="J226" s="108"/>
      <c r="K226" s="41" t="s">
        <v>428</v>
      </c>
      <c r="L226" s="164" t="s">
        <v>21</v>
      </c>
      <c r="M226" s="135">
        <v>21.4</v>
      </c>
      <c r="N226" s="135"/>
      <c r="O226" s="130">
        <v>8</v>
      </c>
      <c r="P226" s="135"/>
      <c r="Q226" s="135">
        <v>13.4</v>
      </c>
      <c r="R226" s="41" t="s">
        <v>479</v>
      </c>
    </row>
    <row r="227" spans="1:18" ht="125.25" customHeight="1">
      <c r="A227" s="71">
        <v>46</v>
      </c>
      <c r="B227" s="41" t="s">
        <v>171</v>
      </c>
      <c r="C227" s="40" t="s">
        <v>228</v>
      </c>
      <c r="D227" s="40" t="s">
        <v>167</v>
      </c>
      <c r="E227" s="79"/>
      <c r="F227" s="104">
        <v>32</v>
      </c>
      <c r="G227" s="104"/>
      <c r="H227" s="104">
        <v>32</v>
      </c>
      <c r="I227" s="108"/>
      <c r="J227" s="108"/>
      <c r="K227" s="41" t="s">
        <v>430</v>
      </c>
      <c r="L227" s="8" t="s">
        <v>181</v>
      </c>
      <c r="M227" s="34">
        <v>0</v>
      </c>
      <c r="N227" s="34"/>
      <c r="O227" s="34">
        <v>0</v>
      </c>
      <c r="P227" s="34"/>
      <c r="Q227" s="34"/>
      <c r="R227" s="41" t="s">
        <v>476</v>
      </c>
    </row>
    <row r="228" spans="1:18" ht="112.5" customHeight="1">
      <c r="A228" s="71">
        <v>47</v>
      </c>
      <c r="B228" s="41" t="s">
        <v>431</v>
      </c>
      <c r="C228" s="57" t="s">
        <v>272</v>
      </c>
      <c r="D228" s="57" t="s">
        <v>432</v>
      </c>
      <c r="E228" s="79"/>
      <c r="F228" s="104">
        <v>60</v>
      </c>
      <c r="G228" s="104"/>
      <c r="H228" s="104">
        <v>60</v>
      </c>
      <c r="I228" s="108"/>
      <c r="J228" s="108"/>
      <c r="K228" s="41" t="s">
        <v>434</v>
      </c>
      <c r="L228" s="163" t="s">
        <v>21</v>
      </c>
      <c r="M228" s="34">
        <v>2.7</v>
      </c>
      <c r="N228" s="34"/>
      <c r="O228" s="34">
        <v>0</v>
      </c>
      <c r="P228" s="34">
        <v>2.7</v>
      </c>
      <c r="Q228" s="34"/>
      <c r="R228" s="41" t="s">
        <v>567</v>
      </c>
    </row>
    <row r="229" spans="1:18" ht="69" customHeight="1">
      <c r="A229" s="71">
        <v>48</v>
      </c>
      <c r="B229" s="41" t="s">
        <v>201</v>
      </c>
      <c r="C229" s="57" t="s">
        <v>285</v>
      </c>
      <c r="D229" s="57" t="s">
        <v>432</v>
      </c>
      <c r="E229" s="79"/>
      <c r="F229" s="104">
        <v>100</v>
      </c>
      <c r="G229" s="104"/>
      <c r="H229" s="104">
        <v>100</v>
      </c>
      <c r="I229" s="108"/>
      <c r="J229" s="108"/>
      <c r="K229" s="41" t="s">
        <v>433</v>
      </c>
      <c r="L229" s="8" t="s">
        <v>181</v>
      </c>
      <c r="M229" s="34">
        <v>0</v>
      </c>
      <c r="N229" s="34"/>
      <c r="O229" s="34">
        <v>0</v>
      </c>
      <c r="P229" s="34"/>
      <c r="Q229" s="34"/>
      <c r="R229" s="41" t="s">
        <v>475</v>
      </c>
    </row>
    <row r="230" spans="1:18" ht="69.75" customHeight="1">
      <c r="A230" s="71">
        <v>49</v>
      </c>
      <c r="B230" s="41" t="s">
        <v>172</v>
      </c>
      <c r="C230" s="40" t="s">
        <v>81</v>
      </c>
      <c r="D230" s="40" t="s">
        <v>432</v>
      </c>
      <c r="E230" s="79"/>
      <c r="F230" s="104">
        <v>70</v>
      </c>
      <c r="G230" s="104"/>
      <c r="H230" s="104">
        <v>70</v>
      </c>
      <c r="I230" s="108"/>
      <c r="J230" s="108"/>
      <c r="K230" s="41" t="s">
        <v>433</v>
      </c>
      <c r="L230" s="8" t="s">
        <v>181</v>
      </c>
      <c r="M230" s="34">
        <v>0</v>
      </c>
      <c r="N230" s="34"/>
      <c r="O230" s="34">
        <v>0</v>
      </c>
      <c r="P230" s="34"/>
      <c r="Q230" s="34"/>
      <c r="R230" s="41" t="s">
        <v>475</v>
      </c>
    </row>
    <row r="231" spans="1:18" ht="36.75" customHeight="1">
      <c r="A231" s="40"/>
      <c r="B231" s="68" t="s">
        <v>24</v>
      </c>
      <c r="C231" s="68"/>
      <c r="D231" s="45"/>
      <c r="E231" s="72"/>
      <c r="F231" s="110">
        <v>18182.28</v>
      </c>
      <c r="G231" s="112">
        <v>540</v>
      </c>
      <c r="H231" s="110">
        <v>4845.25</v>
      </c>
      <c r="I231" s="110">
        <v>1139.03</v>
      </c>
      <c r="J231" s="112">
        <v>11658</v>
      </c>
      <c r="K231" s="64"/>
      <c r="L231" s="93"/>
      <c r="M231" s="141">
        <f>M230+M229+M228+M227+M226+M225+M224+M223+M222+M221+M220+M219+M218+M217+M216+M215+M214+M213+M212+M211+M210+M209+M208+M207+M206+M205+M204+M203+M202+M201+M200+M199+M198+M197+M196+M195+M194+M193+M192+M191+M190+M189+M188+M187+M186+M185+M184+M183+M182</f>
        <v>15412.8</v>
      </c>
      <c r="N231" s="141">
        <f aca="true" t="shared" si="11" ref="N231:Q231">N230+N229+N228+N227+N226+N225+N224+N223+N222+N221+N220+N219+N218+N217+N216+N215+N214+N213+N212+N211+N210+N209+N208+N207+N206+N205+N204+N203+N202+N201+N200+N199+N198+N197+N196+N195+N194+N193+N192+N191+N190+N189+N188+N187+N186+N185+N184+N183+N182</f>
        <v>849.3000000000001</v>
      </c>
      <c r="O231" s="141">
        <f t="shared" si="11"/>
        <v>1113.5</v>
      </c>
      <c r="P231" s="141">
        <f t="shared" si="11"/>
        <v>434.9</v>
      </c>
      <c r="Q231" s="141">
        <f t="shared" si="11"/>
        <v>13015.1</v>
      </c>
      <c r="R231" s="93"/>
    </row>
    <row r="232" spans="1:18" ht="37.5" customHeight="1">
      <c r="A232" s="197" t="s">
        <v>124</v>
      </c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74"/>
      <c r="M232" s="174"/>
      <c r="N232" s="174"/>
      <c r="O232" s="174"/>
      <c r="P232" s="174"/>
      <c r="Q232" s="174"/>
      <c r="R232" s="174"/>
    </row>
    <row r="233" spans="1:18" ht="49.5" customHeight="1">
      <c r="A233" s="71">
        <v>1</v>
      </c>
      <c r="B233" s="41" t="s">
        <v>131</v>
      </c>
      <c r="C233" s="82" t="s">
        <v>225</v>
      </c>
      <c r="D233" s="82" t="s">
        <v>129</v>
      </c>
      <c r="E233" s="72"/>
      <c r="F233" s="104">
        <v>135</v>
      </c>
      <c r="G233" s="104"/>
      <c r="H233" s="104"/>
      <c r="I233" s="104"/>
      <c r="J233" s="104">
        <v>135</v>
      </c>
      <c r="K233" s="42" t="s">
        <v>125</v>
      </c>
      <c r="L233" s="34" t="s">
        <v>509</v>
      </c>
      <c r="M233" s="34">
        <v>471.3</v>
      </c>
      <c r="N233" s="34">
        <v>55.9</v>
      </c>
      <c r="O233" s="34">
        <v>17.6</v>
      </c>
      <c r="P233" s="34">
        <v>70.9</v>
      </c>
      <c r="Q233" s="34">
        <v>326.9</v>
      </c>
      <c r="R233" s="42" t="s">
        <v>125</v>
      </c>
    </row>
    <row r="234" spans="1:18" ht="85.5" customHeight="1">
      <c r="A234" s="71">
        <v>2</v>
      </c>
      <c r="B234" s="41" t="s">
        <v>435</v>
      </c>
      <c r="C234" s="82" t="s">
        <v>272</v>
      </c>
      <c r="D234" s="82" t="s">
        <v>130</v>
      </c>
      <c r="E234" s="72"/>
      <c r="F234" s="104">
        <v>486</v>
      </c>
      <c r="G234" s="104"/>
      <c r="H234" s="104">
        <v>486</v>
      </c>
      <c r="I234" s="108"/>
      <c r="J234" s="108"/>
      <c r="K234" s="42" t="s">
        <v>436</v>
      </c>
      <c r="L234" s="4" t="s">
        <v>181</v>
      </c>
      <c r="M234" s="34">
        <v>0</v>
      </c>
      <c r="N234" s="34"/>
      <c r="O234" s="34">
        <v>0</v>
      </c>
      <c r="P234" s="34"/>
      <c r="Q234" s="34"/>
      <c r="R234" s="42" t="s">
        <v>474</v>
      </c>
    </row>
    <row r="235" spans="1:18" ht="85.5" customHeight="1">
      <c r="A235" s="71">
        <v>3</v>
      </c>
      <c r="B235" s="41" t="s">
        <v>437</v>
      </c>
      <c r="C235" s="82">
        <v>2012</v>
      </c>
      <c r="D235" s="82" t="s">
        <v>117</v>
      </c>
      <c r="E235" s="72"/>
      <c r="F235" s="104">
        <v>1.2</v>
      </c>
      <c r="G235" s="104"/>
      <c r="H235" s="104"/>
      <c r="I235" s="108">
        <v>1.2</v>
      </c>
      <c r="J235" s="108"/>
      <c r="K235" s="42" t="s">
        <v>436</v>
      </c>
      <c r="L235" s="34" t="s">
        <v>509</v>
      </c>
      <c r="M235" s="106">
        <v>40</v>
      </c>
      <c r="N235" s="106"/>
      <c r="O235" s="106"/>
      <c r="P235" s="106">
        <v>40</v>
      </c>
      <c r="Q235" s="34"/>
      <c r="R235" s="42"/>
    </row>
    <row r="236" spans="1:18" ht="94.5" customHeight="1">
      <c r="A236" s="71">
        <v>4</v>
      </c>
      <c r="B236" s="41" t="s">
        <v>132</v>
      </c>
      <c r="C236" s="82" t="s">
        <v>225</v>
      </c>
      <c r="D236" s="82" t="s">
        <v>117</v>
      </c>
      <c r="E236" s="72"/>
      <c r="F236" s="108">
        <v>214.6</v>
      </c>
      <c r="G236" s="108"/>
      <c r="H236" s="108">
        <v>106.5</v>
      </c>
      <c r="I236" s="108">
        <v>108.1</v>
      </c>
      <c r="J236" s="108"/>
      <c r="K236" s="42" t="s">
        <v>438</v>
      </c>
      <c r="L236" s="34" t="s">
        <v>31</v>
      </c>
      <c r="M236" s="34">
        <v>122.7</v>
      </c>
      <c r="N236" s="34"/>
      <c r="O236" s="34">
        <v>53.1</v>
      </c>
      <c r="P236" s="34">
        <v>69.6</v>
      </c>
      <c r="Q236" s="34"/>
      <c r="R236" s="42"/>
    </row>
    <row r="237" spans="1:18" ht="83.25" customHeight="1">
      <c r="A237" s="71">
        <v>5</v>
      </c>
      <c r="B237" s="60" t="s">
        <v>439</v>
      </c>
      <c r="C237" s="57">
        <v>2012</v>
      </c>
      <c r="D237" s="82" t="s">
        <v>117</v>
      </c>
      <c r="E237" s="72"/>
      <c r="F237" s="104">
        <v>114.9</v>
      </c>
      <c r="G237" s="104"/>
      <c r="H237" s="104">
        <v>54.6</v>
      </c>
      <c r="I237" s="104">
        <v>54.6</v>
      </c>
      <c r="J237" s="104">
        <v>5.7</v>
      </c>
      <c r="K237" s="59" t="s">
        <v>126</v>
      </c>
      <c r="L237" s="34" t="s">
        <v>509</v>
      </c>
      <c r="M237" s="34">
        <v>114.9</v>
      </c>
      <c r="N237" s="34"/>
      <c r="O237" s="34">
        <v>54.6</v>
      </c>
      <c r="P237" s="34">
        <v>54.6</v>
      </c>
      <c r="Q237" s="34">
        <v>5.7</v>
      </c>
      <c r="R237" s="59"/>
    </row>
    <row r="238" spans="1:18" ht="83.25" customHeight="1">
      <c r="A238" s="73">
        <v>6</v>
      </c>
      <c r="B238" s="60" t="s">
        <v>440</v>
      </c>
      <c r="C238" s="57">
        <v>2012</v>
      </c>
      <c r="D238" s="82" t="s">
        <v>117</v>
      </c>
      <c r="E238" s="74"/>
      <c r="F238" s="111">
        <v>32</v>
      </c>
      <c r="G238" s="111"/>
      <c r="H238" s="111"/>
      <c r="I238" s="111">
        <v>16</v>
      </c>
      <c r="J238" s="111">
        <v>16</v>
      </c>
      <c r="K238" s="59" t="s">
        <v>441</v>
      </c>
      <c r="L238" s="34" t="s">
        <v>509</v>
      </c>
      <c r="M238" s="106">
        <v>32</v>
      </c>
      <c r="N238" s="106"/>
      <c r="O238" s="106"/>
      <c r="P238" s="106">
        <v>16</v>
      </c>
      <c r="Q238" s="106">
        <v>16</v>
      </c>
      <c r="R238" s="59"/>
    </row>
    <row r="239" spans="1:18" ht="83.25" customHeight="1">
      <c r="A239" s="73">
        <v>7</v>
      </c>
      <c r="B239" s="60" t="s">
        <v>442</v>
      </c>
      <c r="C239" s="57">
        <v>2012</v>
      </c>
      <c r="D239" s="82" t="s">
        <v>117</v>
      </c>
      <c r="E239" s="74"/>
      <c r="F239" s="111">
        <v>3.2</v>
      </c>
      <c r="G239" s="111"/>
      <c r="H239" s="111"/>
      <c r="I239" s="111">
        <v>3.2</v>
      </c>
      <c r="J239" s="109"/>
      <c r="K239" s="59" t="s">
        <v>441</v>
      </c>
      <c r="L239" s="34" t="s">
        <v>31</v>
      </c>
      <c r="M239" s="34">
        <v>1.2</v>
      </c>
      <c r="N239" s="34"/>
      <c r="O239" s="34"/>
      <c r="P239" s="34">
        <v>1.2</v>
      </c>
      <c r="Q239" s="34"/>
      <c r="R239" s="59"/>
    </row>
    <row r="240" spans="1:18" ht="60" customHeight="1">
      <c r="A240" s="73">
        <v>8</v>
      </c>
      <c r="B240" s="60" t="s">
        <v>443</v>
      </c>
      <c r="C240" s="57">
        <v>2012</v>
      </c>
      <c r="D240" s="82" t="s">
        <v>117</v>
      </c>
      <c r="E240" s="74"/>
      <c r="F240" s="111">
        <v>3.5</v>
      </c>
      <c r="G240" s="111"/>
      <c r="H240" s="111"/>
      <c r="I240" s="111">
        <v>3.5</v>
      </c>
      <c r="J240" s="109"/>
      <c r="K240" s="59" t="s">
        <v>444</v>
      </c>
      <c r="L240" s="34" t="s">
        <v>31</v>
      </c>
      <c r="M240" s="34">
        <v>2.2</v>
      </c>
      <c r="N240" s="34"/>
      <c r="O240" s="34"/>
      <c r="P240" s="34">
        <v>2.2</v>
      </c>
      <c r="Q240" s="34"/>
      <c r="R240" s="59"/>
    </row>
    <row r="241" spans="1:18" ht="52.5" customHeight="1">
      <c r="A241" s="73">
        <v>9</v>
      </c>
      <c r="B241" s="60" t="s">
        <v>133</v>
      </c>
      <c r="C241" s="121" t="s">
        <v>225</v>
      </c>
      <c r="D241" s="82" t="s">
        <v>117</v>
      </c>
      <c r="E241" s="74"/>
      <c r="F241" s="111">
        <v>900</v>
      </c>
      <c r="G241" s="111"/>
      <c r="H241" s="111"/>
      <c r="I241" s="111">
        <v>900</v>
      </c>
      <c r="J241" s="109"/>
      <c r="K241" s="59" t="s">
        <v>127</v>
      </c>
      <c r="L241" s="34" t="s">
        <v>509</v>
      </c>
      <c r="M241" s="34">
        <v>1703.3</v>
      </c>
      <c r="N241" s="34"/>
      <c r="O241" s="34"/>
      <c r="P241" s="34">
        <v>1703.3</v>
      </c>
      <c r="Q241" s="34"/>
      <c r="R241" s="59"/>
    </row>
    <row r="242" spans="1:18" ht="51" customHeight="1">
      <c r="A242" s="73"/>
      <c r="B242" s="75" t="s">
        <v>24</v>
      </c>
      <c r="C242" s="120"/>
      <c r="D242" s="57"/>
      <c r="E242" s="74"/>
      <c r="F242" s="122">
        <v>2089</v>
      </c>
      <c r="G242" s="122"/>
      <c r="H242" s="122">
        <v>766.2</v>
      </c>
      <c r="I242" s="122">
        <v>1105.6</v>
      </c>
      <c r="J242" s="122">
        <v>216.3</v>
      </c>
      <c r="K242" s="59"/>
      <c r="L242" s="34"/>
      <c r="M242" s="133">
        <f>M241+M240+M239+M238+M237+M236+M235+M234+M233</f>
        <v>2487.6000000000004</v>
      </c>
      <c r="N242" s="133">
        <f aca="true" t="shared" si="12" ref="N242:Q242">N241+N240+N239+N238+N237+N236+N235+N234+N233</f>
        <v>55.9</v>
      </c>
      <c r="O242" s="133">
        <f t="shared" si="12"/>
        <v>125.30000000000001</v>
      </c>
      <c r="P242" s="133">
        <f t="shared" si="12"/>
        <v>1957.8</v>
      </c>
      <c r="Q242" s="133">
        <f t="shared" si="12"/>
        <v>348.59999999999997</v>
      </c>
      <c r="R242" s="93"/>
    </row>
    <row r="243" spans="1:18" ht="27" customHeight="1">
      <c r="A243" s="197" t="s">
        <v>15</v>
      </c>
      <c r="B243" s="198"/>
      <c r="C243" s="198"/>
      <c r="D243" s="198"/>
      <c r="E243" s="198"/>
      <c r="F243" s="198"/>
      <c r="G243" s="198"/>
      <c r="H243" s="198"/>
      <c r="I243" s="198"/>
      <c r="J243" s="198"/>
      <c r="K243" s="198"/>
      <c r="L243" s="174"/>
      <c r="M243" s="174"/>
      <c r="N243" s="174"/>
      <c r="O243" s="174"/>
      <c r="P243" s="174"/>
      <c r="Q243" s="174"/>
      <c r="R243" s="174"/>
    </row>
    <row r="244" spans="1:18" ht="128.25" customHeight="1">
      <c r="A244" s="41">
        <v>1</v>
      </c>
      <c r="B244" s="41" t="s">
        <v>48</v>
      </c>
      <c r="C244" s="40" t="s">
        <v>225</v>
      </c>
      <c r="D244" s="40" t="s">
        <v>176</v>
      </c>
      <c r="E244" s="40"/>
      <c r="F244" s="108">
        <v>2.5</v>
      </c>
      <c r="G244" s="108"/>
      <c r="H244" s="108"/>
      <c r="I244" s="108">
        <v>2.5</v>
      </c>
      <c r="J244" s="40"/>
      <c r="K244" s="41" t="s">
        <v>49</v>
      </c>
      <c r="L244" s="40" t="s">
        <v>21</v>
      </c>
      <c r="M244" s="135">
        <v>0.25</v>
      </c>
      <c r="N244" s="135"/>
      <c r="O244" s="135"/>
      <c r="P244" s="135">
        <v>0.25</v>
      </c>
      <c r="Q244" s="135"/>
      <c r="R244" s="41" t="s">
        <v>473</v>
      </c>
    </row>
    <row r="245" spans="1:18" ht="113.25" customHeight="1">
      <c r="A245" s="41">
        <v>2</v>
      </c>
      <c r="B245" s="41" t="s">
        <v>445</v>
      </c>
      <c r="C245" s="40" t="s">
        <v>225</v>
      </c>
      <c r="D245" s="40" t="s">
        <v>446</v>
      </c>
      <c r="E245" s="40"/>
      <c r="F245" s="108">
        <v>2.5</v>
      </c>
      <c r="G245" s="108"/>
      <c r="H245" s="108"/>
      <c r="I245" s="108">
        <v>2.5</v>
      </c>
      <c r="J245" s="40"/>
      <c r="K245" s="41" t="s">
        <v>50</v>
      </c>
      <c r="L245" s="34" t="s">
        <v>31</v>
      </c>
      <c r="M245" s="34">
        <v>2.8</v>
      </c>
      <c r="N245" s="34"/>
      <c r="O245" s="34"/>
      <c r="P245" s="34">
        <v>2.8</v>
      </c>
      <c r="Q245" s="34"/>
      <c r="R245" s="41"/>
    </row>
    <row r="246" spans="1:18" ht="69.75" customHeight="1">
      <c r="A246" s="41">
        <v>3</v>
      </c>
      <c r="B246" s="41" t="s">
        <v>51</v>
      </c>
      <c r="C246" s="40" t="s">
        <v>225</v>
      </c>
      <c r="D246" s="40" t="s">
        <v>446</v>
      </c>
      <c r="E246" s="50"/>
      <c r="F246" s="108">
        <v>2.5</v>
      </c>
      <c r="G246" s="108"/>
      <c r="H246" s="108"/>
      <c r="I246" s="108">
        <v>2.5</v>
      </c>
      <c r="J246" s="40"/>
      <c r="K246" s="41" t="s">
        <v>52</v>
      </c>
      <c r="L246" s="34" t="s">
        <v>31</v>
      </c>
      <c r="M246" s="34">
        <v>4.47</v>
      </c>
      <c r="N246" s="34"/>
      <c r="O246" s="34"/>
      <c r="P246" s="34">
        <v>4.47</v>
      </c>
      <c r="Q246" s="34"/>
      <c r="R246" s="41"/>
    </row>
    <row r="247" spans="1:18" ht="66.75" customHeight="1">
      <c r="A247" s="41">
        <v>4</v>
      </c>
      <c r="B247" s="41" t="s">
        <v>447</v>
      </c>
      <c r="C247" s="40" t="s">
        <v>225</v>
      </c>
      <c r="D247" s="40" t="s">
        <v>446</v>
      </c>
      <c r="E247" s="50"/>
      <c r="F247" s="108">
        <v>1.5</v>
      </c>
      <c r="G247" s="108"/>
      <c r="H247" s="108">
        <v>0.75</v>
      </c>
      <c r="I247" s="108">
        <v>0.75</v>
      </c>
      <c r="J247" s="40"/>
      <c r="K247" s="41" t="s">
        <v>52</v>
      </c>
      <c r="L247" s="34" t="s">
        <v>31</v>
      </c>
      <c r="M247" s="34">
        <v>1.5</v>
      </c>
      <c r="N247" s="34"/>
      <c r="O247" s="34">
        <v>1.5</v>
      </c>
      <c r="P247" s="34">
        <v>0</v>
      </c>
      <c r="Q247" s="34"/>
      <c r="R247" s="41"/>
    </row>
    <row r="248" spans="1:18" ht="44.25" customHeight="1">
      <c r="A248" s="45"/>
      <c r="B248" s="52" t="s">
        <v>24</v>
      </c>
      <c r="C248" s="52"/>
      <c r="D248" s="42"/>
      <c r="E248" s="50"/>
      <c r="F248" s="110">
        <v>9</v>
      </c>
      <c r="G248" s="110"/>
      <c r="H248" s="110">
        <v>0.75</v>
      </c>
      <c r="I248" s="110">
        <v>8.25</v>
      </c>
      <c r="J248" s="112"/>
      <c r="K248" s="53"/>
      <c r="L248" s="93"/>
      <c r="M248" s="35">
        <f>M244+M245+M246+M247</f>
        <v>9.02</v>
      </c>
      <c r="N248" s="35">
        <v>0</v>
      </c>
      <c r="O248" s="35">
        <f aca="true" t="shared" si="13" ref="O248:P248">O244+O245+O246+O247</f>
        <v>1.5</v>
      </c>
      <c r="P248" s="35">
        <f t="shared" si="13"/>
        <v>7.52</v>
      </c>
      <c r="Q248" s="35">
        <v>0</v>
      </c>
      <c r="R248" s="93"/>
    </row>
    <row r="249" spans="1:18" ht="24" customHeight="1">
      <c r="A249" s="200" t="s">
        <v>16</v>
      </c>
      <c r="B249" s="201"/>
      <c r="C249" s="201"/>
      <c r="D249" s="201"/>
      <c r="E249" s="201"/>
      <c r="F249" s="201"/>
      <c r="G249" s="201"/>
      <c r="H249" s="201"/>
      <c r="I249" s="201"/>
      <c r="J249" s="201"/>
      <c r="K249" s="201"/>
      <c r="L249" s="202"/>
      <c r="M249" s="202"/>
      <c r="N249" s="202"/>
      <c r="O249" s="202"/>
      <c r="P249" s="202"/>
      <c r="Q249" s="202"/>
      <c r="R249" s="202"/>
    </row>
    <row r="250" spans="1:18" ht="21.75" customHeight="1">
      <c r="A250" s="203" t="s">
        <v>19</v>
      </c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179"/>
      <c r="M250" s="179"/>
      <c r="N250" s="179"/>
      <c r="O250" s="179"/>
      <c r="P250" s="179"/>
      <c r="Q250" s="179"/>
      <c r="R250" s="179"/>
    </row>
    <row r="251" spans="1:18" ht="116.25" customHeight="1">
      <c r="A251" s="71">
        <v>1</v>
      </c>
      <c r="B251" s="56" t="s">
        <v>193</v>
      </c>
      <c r="C251" s="115" t="s">
        <v>448</v>
      </c>
      <c r="D251" s="82" t="s">
        <v>450</v>
      </c>
      <c r="E251" s="55"/>
      <c r="F251" s="104">
        <v>250</v>
      </c>
      <c r="G251" s="104"/>
      <c r="H251" s="104">
        <v>50</v>
      </c>
      <c r="I251" s="104">
        <v>85</v>
      </c>
      <c r="J251" s="104">
        <v>115</v>
      </c>
      <c r="K251" s="41" t="s">
        <v>449</v>
      </c>
      <c r="L251" s="34" t="s">
        <v>181</v>
      </c>
      <c r="M251" s="34">
        <v>0</v>
      </c>
      <c r="N251" s="34"/>
      <c r="O251" s="34">
        <v>0</v>
      </c>
      <c r="P251" s="34">
        <v>0</v>
      </c>
      <c r="Q251" s="34">
        <v>0</v>
      </c>
      <c r="R251" s="41" t="s">
        <v>572</v>
      </c>
    </row>
    <row r="252" spans="1:18" ht="109.5" customHeight="1">
      <c r="A252" s="71">
        <v>2</v>
      </c>
      <c r="B252" s="56" t="s">
        <v>194</v>
      </c>
      <c r="C252" s="115" t="s">
        <v>448</v>
      </c>
      <c r="D252" s="82" t="s">
        <v>450</v>
      </c>
      <c r="E252" s="55"/>
      <c r="F252" s="104">
        <v>72</v>
      </c>
      <c r="G252" s="104"/>
      <c r="H252" s="104">
        <v>37</v>
      </c>
      <c r="I252" s="104">
        <v>25</v>
      </c>
      <c r="J252" s="104">
        <v>10</v>
      </c>
      <c r="K252" s="41" t="s">
        <v>451</v>
      </c>
      <c r="L252" s="34" t="s">
        <v>181</v>
      </c>
      <c r="M252" s="34">
        <v>0</v>
      </c>
      <c r="N252" s="34"/>
      <c r="O252" s="34">
        <v>0</v>
      </c>
      <c r="P252" s="34">
        <v>0</v>
      </c>
      <c r="Q252" s="34">
        <v>0</v>
      </c>
      <c r="R252" s="41" t="s">
        <v>202</v>
      </c>
    </row>
    <row r="253" spans="1:18" ht="118.5" customHeight="1">
      <c r="A253" s="71">
        <v>3</v>
      </c>
      <c r="B253" s="56" t="s">
        <v>452</v>
      </c>
      <c r="C253" s="115" t="s">
        <v>453</v>
      </c>
      <c r="D253" s="82" t="s">
        <v>450</v>
      </c>
      <c r="E253" s="55"/>
      <c r="F253" s="104">
        <v>2.5</v>
      </c>
      <c r="G253" s="104"/>
      <c r="H253" s="104"/>
      <c r="I253" s="104">
        <v>1.75</v>
      </c>
      <c r="J253" s="104">
        <v>0.75</v>
      </c>
      <c r="K253" s="60" t="s">
        <v>454</v>
      </c>
      <c r="L253" s="34" t="s">
        <v>31</v>
      </c>
      <c r="M253" s="34">
        <v>1.9</v>
      </c>
      <c r="N253" s="34">
        <v>0.3</v>
      </c>
      <c r="O253" s="34">
        <v>1.1</v>
      </c>
      <c r="P253" s="34">
        <v>0.5</v>
      </c>
      <c r="Q253" s="34"/>
      <c r="R253" s="60"/>
    </row>
    <row r="254" spans="1:18" ht="109.5" customHeight="1">
      <c r="A254" s="71">
        <v>4</v>
      </c>
      <c r="B254" s="56" t="s">
        <v>455</v>
      </c>
      <c r="C254" s="115" t="s">
        <v>281</v>
      </c>
      <c r="D254" s="82" t="s">
        <v>450</v>
      </c>
      <c r="E254" s="55"/>
      <c r="F254" s="104">
        <v>0.835</v>
      </c>
      <c r="G254" s="104"/>
      <c r="H254" s="104">
        <v>0.57</v>
      </c>
      <c r="I254" s="104">
        <v>0.265</v>
      </c>
      <c r="J254" s="104"/>
      <c r="K254" s="60" t="s">
        <v>456</v>
      </c>
      <c r="L254" s="34" t="s">
        <v>31</v>
      </c>
      <c r="M254" s="34">
        <v>311.7</v>
      </c>
      <c r="N254" s="34">
        <v>11.7</v>
      </c>
      <c r="O254" s="34">
        <v>136</v>
      </c>
      <c r="P254" s="34">
        <v>133.3</v>
      </c>
      <c r="Q254" s="34">
        <v>30.7</v>
      </c>
      <c r="R254" s="60"/>
    </row>
    <row r="255" spans="1:18" s="38" customFormat="1" ht="175.5" customHeight="1">
      <c r="A255" s="166">
        <v>5</v>
      </c>
      <c r="B255" s="167" t="s">
        <v>134</v>
      </c>
      <c r="C255" s="40" t="s">
        <v>377</v>
      </c>
      <c r="D255" s="82" t="s">
        <v>450</v>
      </c>
      <c r="E255" s="54"/>
      <c r="F255" s="104">
        <v>636.1</v>
      </c>
      <c r="G255" s="104">
        <v>0</v>
      </c>
      <c r="H255" s="104">
        <v>53.9</v>
      </c>
      <c r="I255" s="104">
        <v>464</v>
      </c>
      <c r="J255" s="104">
        <v>118.2</v>
      </c>
      <c r="K255" s="60" t="s">
        <v>457</v>
      </c>
      <c r="L255" s="34" t="s">
        <v>181</v>
      </c>
      <c r="M255" s="34">
        <v>165.3</v>
      </c>
      <c r="N255" s="34">
        <v>43.7</v>
      </c>
      <c r="O255" s="34">
        <v>33</v>
      </c>
      <c r="P255" s="34">
        <v>78.3</v>
      </c>
      <c r="Q255" s="34">
        <v>10.3</v>
      </c>
      <c r="R255" s="60" t="s">
        <v>573</v>
      </c>
    </row>
    <row r="256" spans="1:18" ht="186" customHeight="1">
      <c r="A256" s="71">
        <v>6</v>
      </c>
      <c r="B256" s="56" t="s">
        <v>472</v>
      </c>
      <c r="C256" s="134" t="s">
        <v>377</v>
      </c>
      <c r="D256" s="82" t="s">
        <v>450</v>
      </c>
      <c r="E256" s="54"/>
      <c r="F256" s="108">
        <v>0.273</v>
      </c>
      <c r="G256" s="108">
        <v>0</v>
      </c>
      <c r="H256" s="108">
        <v>0.086</v>
      </c>
      <c r="I256" s="108">
        <v>0.181</v>
      </c>
      <c r="J256" s="125">
        <v>0.006</v>
      </c>
      <c r="K256" s="60" t="s">
        <v>458</v>
      </c>
      <c r="L256" s="34" t="s">
        <v>181</v>
      </c>
      <c r="M256" s="34">
        <v>79.3</v>
      </c>
      <c r="N256" s="34">
        <v>11.2</v>
      </c>
      <c r="O256" s="34">
        <v>20.5</v>
      </c>
      <c r="P256" s="34">
        <v>46.6</v>
      </c>
      <c r="Q256" s="106">
        <v>1</v>
      </c>
      <c r="R256" s="60" t="s">
        <v>573</v>
      </c>
    </row>
    <row r="257" spans="1:18" ht="201.75" customHeight="1">
      <c r="A257" s="71">
        <v>7</v>
      </c>
      <c r="B257" s="56" t="s">
        <v>459</v>
      </c>
      <c r="C257" s="134" t="s">
        <v>281</v>
      </c>
      <c r="D257" s="82" t="s">
        <v>450</v>
      </c>
      <c r="E257" s="55"/>
      <c r="F257" s="108">
        <v>1272.451</v>
      </c>
      <c r="G257" s="108">
        <v>0</v>
      </c>
      <c r="H257" s="108">
        <v>919.8</v>
      </c>
      <c r="I257" s="108">
        <v>295.451</v>
      </c>
      <c r="J257" s="108">
        <v>57.11</v>
      </c>
      <c r="K257" s="56" t="s">
        <v>460</v>
      </c>
      <c r="L257" s="34" t="s">
        <v>31</v>
      </c>
      <c r="M257" s="34">
        <v>813.9</v>
      </c>
      <c r="N257" s="34">
        <v>196.9</v>
      </c>
      <c r="O257" s="106">
        <v>381</v>
      </c>
      <c r="P257" s="34">
        <v>169.1</v>
      </c>
      <c r="Q257" s="34">
        <v>66.9</v>
      </c>
      <c r="R257" s="56"/>
    </row>
    <row r="258" spans="1:18" ht="153" customHeight="1">
      <c r="A258" s="71">
        <v>8</v>
      </c>
      <c r="B258" s="56" t="s">
        <v>461</v>
      </c>
      <c r="C258" s="117" t="s">
        <v>462</v>
      </c>
      <c r="D258" s="82" t="s">
        <v>450</v>
      </c>
      <c r="E258" s="55"/>
      <c r="F258" s="108">
        <v>8.04</v>
      </c>
      <c r="G258" s="108"/>
      <c r="H258" s="108"/>
      <c r="I258" s="108">
        <v>6.609</v>
      </c>
      <c r="J258" s="108">
        <v>1.431</v>
      </c>
      <c r="K258" s="126" t="s">
        <v>463</v>
      </c>
      <c r="L258" s="34" t="s">
        <v>31</v>
      </c>
      <c r="M258" s="34">
        <v>1.2</v>
      </c>
      <c r="N258" s="34"/>
      <c r="O258" s="34"/>
      <c r="P258" s="34">
        <v>0.9</v>
      </c>
      <c r="Q258" s="34">
        <v>0.3</v>
      </c>
      <c r="R258" s="56"/>
    </row>
    <row r="259" spans="1:18" ht="57.75" customHeight="1">
      <c r="A259" s="67"/>
      <c r="B259" s="68" t="s">
        <v>6</v>
      </c>
      <c r="C259" s="68"/>
      <c r="D259" s="55"/>
      <c r="E259" s="55"/>
      <c r="F259" s="112">
        <v>2242.2</v>
      </c>
      <c r="G259" s="112">
        <v>0</v>
      </c>
      <c r="H259" s="112">
        <v>1061.4</v>
      </c>
      <c r="I259" s="112">
        <v>878.3</v>
      </c>
      <c r="J259" s="112">
        <v>302.5</v>
      </c>
      <c r="K259" s="69"/>
      <c r="L259" s="135"/>
      <c r="M259" s="35">
        <f>M258+M257+M256+M255+M254+M253+M252+M251</f>
        <v>1373.3000000000002</v>
      </c>
      <c r="N259" s="35">
        <f aca="true" t="shared" si="14" ref="N259:Q259">N258+N257+N256+N255+N254+N253+N252+N251</f>
        <v>263.8</v>
      </c>
      <c r="O259" s="35">
        <f t="shared" si="14"/>
        <v>571.6</v>
      </c>
      <c r="P259" s="35">
        <f t="shared" si="14"/>
        <v>428.7</v>
      </c>
      <c r="Q259" s="35">
        <f t="shared" si="14"/>
        <v>109.2</v>
      </c>
      <c r="R259" s="93"/>
    </row>
    <row r="260" spans="1:18" ht="24" customHeight="1">
      <c r="A260" s="172" t="s">
        <v>135</v>
      </c>
      <c r="B260" s="173"/>
      <c r="C260" s="173"/>
      <c r="D260" s="173"/>
      <c r="E260" s="173"/>
      <c r="F260" s="173"/>
      <c r="G260" s="173"/>
      <c r="H260" s="173"/>
      <c r="I260" s="173"/>
      <c r="J260" s="173"/>
      <c r="K260" s="173"/>
      <c r="L260" s="174"/>
      <c r="M260" s="174"/>
      <c r="N260" s="174"/>
      <c r="O260" s="174"/>
      <c r="P260" s="174"/>
      <c r="Q260" s="174"/>
      <c r="R260" s="174"/>
    </row>
    <row r="261" spans="1:18" ht="102" customHeight="1">
      <c r="A261" s="40">
        <v>1</v>
      </c>
      <c r="B261" s="42" t="s">
        <v>189</v>
      </c>
      <c r="C261" s="82" t="s">
        <v>448</v>
      </c>
      <c r="D261" s="82" t="s">
        <v>175</v>
      </c>
      <c r="E261" s="40"/>
      <c r="F261" s="104">
        <v>40</v>
      </c>
      <c r="G261" s="104"/>
      <c r="H261" s="104"/>
      <c r="I261" s="104">
        <v>40</v>
      </c>
      <c r="J261" s="104"/>
      <c r="K261" s="42" t="s">
        <v>449</v>
      </c>
      <c r="L261" s="4" t="s">
        <v>181</v>
      </c>
      <c r="M261" s="34">
        <v>0</v>
      </c>
      <c r="N261" s="34"/>
      <c r="O261" s="34"/>
      <c r="P261" s="34">
        <v>0</v>
      </c>
      <c r="Q261" s="34"/>
      <c r="R261" s="42" t="s">
        <v>570</v>
      </c>
    </row>
    <row r="262" spans="1:18" ht="105.75" customHeight="1">
      <c r="A262" s="71">
        <v>2</v>
      </c>
      <c r="B262" s="60" t="s">
        <v>192</v>
      </c>
      <c r="C262" s="82" t="s">
        <v>448</v>
      </c>
      <c r="D262" s="82" t="s">
        <v>159</v>
      </c>
      <c r="E262" s="40"/>
      <c r="F262" s="104">
        <v>60</v>
      </c>
      <c r="G262" s="104"/>
      <c r="H262" s="104">
        <v>50</v>
      </c>
      <c r="I262" s="104">
        <v>10</v>
      </c>
      <c r="J262" s="104"/>
      <c r="K262" s="42" t="s">
        <v>464</v>
      </c>
      <c r="L262" s="4" t="s">
        <v>181</v>
      </c>
      <c r="M262" s="34">
        <v>0</v>
      </c>
      <c r="N262" s="34"/>
      <c r="O262" s="34">
        <v>0</v>
      </c>
      <c r="P262" s="34">
        <v>0</v>
      </c>
      <c r="Q262" s="34"/>
      <c r="R262" s="60" t="s">
        <v>571</v>
      </c>
    </row>
    <row r="263" spans="1:18" ht="73.5" customHeight="1">
      <c r="A263" s="73">
        <v>3</v>
      </c>
      <c r="B263" s="165" t="s">
        <v>190</v>
      </c>
      <c r="C263" s="132" t="s">
        <v>272</v>
      </c>
      <c r="D263" s="82" t="s">
        <v>175</v>
      </c>
      <c r="E263" s="58"/>
      <c r="F263" s="111">
        <v>7</v>
      </c>
      <c r="G263" s="111"/>
      <c r="H263" s="111"/>
      <c r="I263" s="111">
        <v>4</v>
      </c>
      <c r="J263" s="111">
        <v>3</v>
      </c>
      <c r="K263" s="59" t="s">
        <v>465</v>
      </c>
      <c r="L263" s="4" t="s">
        <v>181</v>
      </c>
      <c r="M263" s="34">
        <v>0</v>
      </c>
      <c r="N263" s="34"/>
      <c r="O263" s="34"/>
      <c r="P263" s="34">
        <v>0</v>
      </c>
      <c r="Q263" s="34">
        <v>0</v>
      </c>
      <c r="R263" s="59" t="s">
        <v>203</v>
      </c>
    </row>
    <row r="264" spans="1:18" ht="73.5" customHeight="1">
      <c r="A264" s="73">
        <v>4</v>
      </c>
      <c r="B264" s="41" t="s">
        <v>140</v>
      </c>
      <c r="C264" s="132" t="s">
        <v>228</v>
      </c>
      <c r="D264" s="82" t="s">
        <v>159</v>
      </c>
      <c r="E264" s="58"/>
      <c r="F264" s="111">
        <v>30</v>
      </c>
      <c r="G264" s="111"/>
      <c r="H264" s="111"/>
      <c r="I264" s="111"/>
      <c r="J264" s="111">
        <v>30</v>
      </c>
      <c r="K264" s="41" t="s">
        <v>136</v>
      </c>
      <c r="L264" s="4" t="s">
        <v>31</v>
      </c>
      <c r="M264" s="106">
        <v>30</v>
      </c>
      <c r="N264" s="106"/>
      <c r="O264" s="106"/>
      <c r="P264" s="106"/>
      <c r="Q264" s="106">
        <v>30</v>
      </c>
      <c r="R264" s="59"/>
    </row>
    <row r="265" spans="1:18" ht="135.75" customHeight="1">
      <c r="A265" s="71">
        <v>5</v>
      </c>
      <c r="B265" s="41" t="s">
        <v>191</v>
      </c>
      <c r="C265" s="82" t="s">
        <v>377</v>
      </c>
      <c r="D265" s="82" t="s">
        <v>175</v>
      </c>
      <c r="E265" s="44"/>
      <c r="F265" s="104">
        <v>13.1</v>
      </c>
      <c r="G265" s="104"/>
      <c r="H265" s="104"/>
      <c r="I265" s="104">
        <v>13.1</v>
      </c>
      <c r="J265" s="104"/>
      <c r="K265" s="42" t="s">
        <v>466</v>
      </c>
      <c r="L265" s="4" t="s">
        <v>509</v>
      </c>
      <c r="M265" s="34">
        <v>14.4</v>
      </c>
      <c r="N265" s="34">
        <v>0.6</v>
      </c>
      <c r="O265" s="34">
        <v>0</v>
      </c>
      <c r="P265" s="34">
        <v>13.8</v>
      </c>
      <c r="Q265" s="34">
        <v>0</v>
      </c>
      <c r="R265" s="42"/>
    </row>
    <row r="266" spans="1:18" ht="53.25" customHeight="1">
      <c r="A266" s="70"/>
      <c r="B266" s="68" t="s">
        <v>6</v>
      </c>
      <c r="C266" s="68"/>
      <c r="D266" s="69"/>
      <c r="E266" s="69"/>
      <c r="F266" s="127">
        <v>150.1</v>
      </c>
      <c r="G266" s="127"/>
      <c r="H266" s="127">
        <v>50</v>
      </c>
      <c r="I266" s="127">
        <v>67.1</v>
      </c>
      <c r="J266" s="127">
        <v>33</v>
      </c>
      <c r="K266" s="69"/>
      <c r="L266" s="93"/>
      <c r="M266" s="133">
        <v>30</v>
      </c>
      <c r="N266" s="133">
        <v>0</v>
      </c>
      <c r="O266" s="133">
        <v>0</v>
      </c>
      <c r="P266" s="133">
        <v>0</v>
      </c>
      <c r="Q266" s="133">
        <v>30</v>
      </c>
      <c r="R266" s="93"/>
    </row>
    <row r="267" spans="1:18" ht="19.5" customHeight="1">
      <c r="A267" s="175" t="s">
        <v>17</v>
      </c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  <c r="L267" s="174"/>
      <c r="M267" s="174"/>
      <c r="N267" s="174"/>
      <c r="O267" s="174"/>
      <c r="P267" s="174"/>
      <c r="Q267" s="174"/>
      <c r="R267" s="174"/>
    </row>
    <row r="268" spans="1:18" ht="147" customHeight="1">
      <c r="A268" s="40">
        <v>1</v>
      </c>
      <c r="B268" s="41" t="s">
        <v>467</v>
      </c>
      <c r="C268" s="40" t="s">
        <v>225</v>
      </c>
      <c r="D268" s="40" t="s">
        <v>471</v>
      </c>
      <c r="E268" s="40"/>
      <c r="F268" s="104">
        <v>600.2</v>
      </c>
      <c r="G268" s="104">
        <v>527.8</v>
      </c>
      <c r="H268" s="104">
        <v>6.5</v>
      </c>
      <c r="I268" s="104">
        <v>24.3</v>
      </c>
      <c r="J268" s="104">
        <v>48.1</v>
      </c>
      <c r="K268" s="41" t="s">
        <v>22</v>
      </c>
      <c r="L268" s="4" t="s">
        <v>31</v>
      </c>
      <c r="M268" s="106">
        <v>416.1</v>
      </c>
      <c r="N268" s="106">
        <v>354.3</v>
      </c>
      <c r="O268" s="106">
        <v>24</v>
      </c>
      <c r="P268" s="106">
        <v>1.6</v>
      </c>
      <c r="Q268" s="106">
        <v>36.2</v>
      </c>
      <c r="R268" s="41"/>
    </row>
    <row r="269" spans="1:18" ht="118.5" customHeight="1">
      <c r="A269" s="45">
        <v>2</v>
      </c>
      <c r="B269" s="63" t="s">
        <v>468</v>
      </c>
      <c r="C269" s="40" t="s">
        <v>225</v>
      </c>
      <c r="D269" s="40" t="s">
        <v>471</v>
      </c>
      <c r="E269" s="50"/>
      <c r="F269" s="128">
        <v>76.6</v>
      </c>
      <c r="G269" s="128"/>
      <c r="H269" s="104">
        <v>54.3</v>
      </c>
      <c r="I269" s="104"/>
      <c r="J269" s="128">
        <v>22.3</v>
      </c>
      <c r="K269" s="63" t="s">
        <v>469</v>
      </c>
      <c r="L269" s="4" t="s">
        <v>181</v>
      </c>
      <c r="M269" s="34">
        <v>0</v>
      </c>
      <c r="N269" s="34"/>
      <c r="O269" s="34">
        <v>0</v>
      </c>
      <c r="P269" s="34"/>
      <c r="Q269" s="34">
        <v>0</v>
      </c>
      <c r="R269" s="63" t="s">
        <v>470</v>
      </c>
    </row>
    <row r="270" spans="1:18" ht="57.75" customHeight="1">
      <c r="A270" s="45">
        <v>3</v>
      </c>
      <c r="B270" s="63" t="s">
        <v>137</v>
      </c>
      <c r="C270" s="50" t="s">
        <v>225</v>
      </c>
      <c r="D270" s="50" t="s">
        <v>139</v>
      </c>
      <c r="E270" s="50"/>
      <c r="F270" s="128">
        <v>2273</v>
      </c>
      <c r="G270" s="128"/>
      <c r="H270" s="104">
        <v>1626</v>
      </c>
      <c r="I270" s="104">
        <v>647</v>
      </c>
      <c r="J270" s="128"/>
      <c r="K270" s="63" t="s">
        <v>138</v>
      </c>
      <c r="L270" s="4" t="s">
        <v>31</v>
      </c>
      <c r="M270" s="106">
        <v>9434.1</v>
      </c>
      <c r="N270" s="106">
        <v>57.9</v>
      </c>
      <c r="O270" s="106">
        <v>5027.1</v>
      </c>
      <c r="P270" s="106">
        <v>4194.8</v>
      </c>
      <c r="Q270" s="106">
        <v>154.3</v>
      </c>
      <c r="R270" s="63"/>
    </row>
    <row r="271" spans="1:18" ht="30" customHeight="1">
      <c r="A271" s="64"/>
      <c r="B271" s="65" t="s">
        <v>6</v>
      </c>
      <c r="C271" s="65"/>
      <c r="D271" s="65"/>
      <c r="E271" s="63"/>
      <c r="F271" s="129">
        <v>2949.8</v>
      </c>
      <c r="G271" s="129">
        <v>527.8</v>
      </c>
      <c r="H271" s="129">
        <v>1680.3</v>
      </c>
      <c r="I271" s="129">
        <v>671.3</v>
      </c>
      <c r="J271" s="129">
        <v>70.4</v>
      </c>
      <c r="K271" s="66"/>
      <c r="L271" s="93"/>
      <c r="M271" s="133">
        <f>M268+M269+M270</f>
        <v>9850.2</v>
      </c>
      <c r="N271" s="133">
        <f aca="true" t="shared" si="15" ref="N271:Q271">N268+N269+N270</f>
        <v>412.2</v>
      </c>
      <c r="O271" s="133">
        <f t="shared" si="15"/>
        <v>5051.1</v>
      </c>
      <c r="P271" s="133">
        <f t="shared" si="15"/>
        <v>4196.400000000001</v>
      </c>
      <c r="Q271" s="133">
        <f t="shared" si="15"/>
        <v>190.5</v>
      </c>
      <c r="R271" s="93"/>
    </row>
    <row r="272" spans="1:18" ht="21" customHeight="1">
      <c r="A272" s="175" t="s">
        <v>18</v>
      </c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  <c r="L272" s="174"/>
      <c r="M272" s="174"/>
      <c r="N272" s="174"/>
      <c r="O272" s="174"/>
      <c r="P272" s="174"/>
      <c r="Q272" s="174"/>
      <c r="R272" s="174"/>
    </row>
    <row r="273" spans="1:18" s="131" customFormat="1" ht="112.5" customHeight="1">
      <c r="A273" s="40">
        <v>1</v>
      </c>
      <c r="B273" s="41" t="s">
        <v>177</v>
      </c>
      <c r="C273" s="41" t="s">
        <v>282</v>
      </c>
      <c r="D273" s="40" t="s">
        <v>39</v>
      </c>
      <c r="E273" s="40"/>
      <c r="F273" s="108">
        <v>392.3</v>
      </c>
      <c r="G273" s="108">
        <v>11.1</v>
      </c>
      <c r="H273" s="108">
        <v>170</v>
      </c>
      <c r="I273" s="108">
        <v>39.4</v>
      </c>
      <c r="J273" s="108">
        <v>171.8</v>
      </c>
      <c r="K273" s="42" t="s">
        <v>174</v>
      </c>
      <c r="L273" s="40" t="s">
        <v>31</v>
      </c>
      <c r="M273" s="130">
        <v>1581</v>
      </c>
      <c r="N273" s="130">
        <v>135.8</v>
      </c>
      <c r="O273" s="130">
        <v>153.6</v>
      </c>
      <c r="P273" s="130">
        <v>54.6</v>
      </c>
      <c r="Q273" s="130">
        <v>1237</v>
      </c>
      <c r="R273" s="42"/>
    </row>
    <row r="274" spans="1:18" ht="24.75" customHeight="1">
      <c r="A274" s="45"/>
      <c r="B274" s="46" t="s">
        <v>6</v>
      </c>
      <c r="C274" s="46"/>
      <c r="D274" s="47"/>
      <c r="E274" s="48"/>
      <c r="F274" s="110">
        <v>392.3</v>
      </c>
      <c r="G274" s="110">
        <v>11.1</v>
      </c>
      <c r="H274" s="110">
        <v>170</v>
      </c>
      <c r="I274" s="110">
        <v>39.4</v>
      </c>
      <c r="J274" s="110">
        <v>171.8</v>
      </c>
      <c r="K274" s="49"/>
      <c r="L274" s="93"/>
      <c r="M274" s="140">
        <v>1581</v>
      </c>
      <c r="N274" s="140">
        <v>135.8</v>
      </c>
      <c r="O274" s="140">
        <v>153.6</v>
      </c>
      <c r="P274" s="140">
        <v>54.6</v>
      </c>
      <c r="Q274" s="140">
        <v>1237</v>
      </c>
      <c r="R274" s="93"/>
    </row>
    <row r="275" spans="1:18" ht="39" customHeight="1">
      <c r="A275" s="64"/>
      <c r="B275" s="46" t="s">
        <v>24</v>
      </c>
      <c r="C275" s="46"/>
      <c r="D275" s="47"/>
      <c r="E275" s="48"/>
      <c r="F275" s="123">
        <f>F259+F266+F271+F274</f>
        <v>5734.400000000001</v>
      </c>
      <c r="G275" s="123">
        <f>G259+G266+G271+G274</f>
        <v>538.9</v>
      </c>
      <c r="H275" s="123">
        <f>H259+H266+H271+H274</f>
        <v>2961.7</v>
      </c>
      <c r="I275" s="123">
        <f>I259+I266+I271+I274</f>
        <v>1656.1</v>
      </c>
      <c r="J275" s="123">
        <f>J259+J266+J271+J274</f>
        <v>577.7</v>
      </c>
      <c r="K275" s="66"/>
      <c r="L275" s="93"/>
      <c r="M275" s="141">
        <f>M274+M271+M266+M259</f>
        <v>12834.5</v>
      </c>
      <c r="N275" s="141">
        <f aca="true" t="shared" si="16" ref="N275:Q275">N274+N271+N266+N259</f>
        <v>811.8</v>
      </c>
      <c r="O275" s="141">
        <f t="shared" si="16"/>
        <v>5776.300000000001</v>
      </c>
      <c r="P275" s="141">
        <f t="shared" si="16"/>
        <v>4679.700000000001</v>
      </c>
      <c r="Q275" s="141">
        <f t="shared" si="16"/>
        <v>1566.7</v>
      </c>
      <c r="R275" s="93"/>
    </row>
    <row r="276" spans="1:18" ht="63" customHeight="1">
      <c r="A276" s="85"/>
      <c r="B276" s="86" t="s">
        <v>53</v>
      </c>
      <c r="C276" s="86"/>
      <c r="D276" s="85"/>
      <c r="E276" s="85"/>
      <c r="F276" s="124">
        <f>F116+F159+F168+F180+F231+F242+F248+F275</f>
        <v>57146.11</v>
      </c>
      <c r="G276" s="124">
        <f>G116+G159+G168+G180+G231+G242+G248+G275</f>
        <v>2625.9</v>
      </c>
      <c r="H276" s="124">
        <f>H116+H159+H168+H180+H231+H242+H248+H275</f>
        <v>10561.5</v>
      </c>
      <c r="I276" s="124">
        <f>I116+I159+I168+I180+I231+I242+I248+I275</f>
        <v>4747.98</v>
      </c>
      <c r="J276" s="124">
        <f>J116+J159+J168+J180+J231+J242+J248+J275</f>
        <v>39209.83</v>
      </c>
      <c r="K276" s="85"/>
      <c r="L276" s="93"/>
      <c r="M276" s="141">
        <f>M275+M248+M242+M231+M180+M168+M159+M116</f>
        <v>41326.51</v>
      </c>
      <c r="N276" s="141">
        <f>N275+N248+N242+N231+N180+N168+N159+N116</f>
        <v>2328.7</v>
      </c>
      <c r="O276" s="141">
        <f>O275+O248+O242+O231+O180+O168+O159+O116</f>
        <v>7088.000000000001</v>
      </c>
      <c r="P276" s="141">
        <f>P275+P248+P242+P231+P180+P168+P159+P116</f>
        <v>7575.910000000001</v>
      </c>
      <c r="Q276" s="141">
        <f>Q275+Q248+Q242+Q231+Q180+Q168+Q159+Q116</f>
        <v>24333.9</v>
      </c>
      <c r="R276" s="93"/>
    </row>
    <row r="277" spans="1:11" ht="45.75" customHeight="1">
      <c r="A277" s="87"/>
      <c r="B277" s="88"/>
      <c r="C277" s="88"/>
      <c r="D277" s="87"/>
      <c r="E277" s="87"/>
      <c r="F277" s="89"/>
      <c r="G277" s="89"/>
      <c r="H277" s="89"/>
      <c r="I277" s="89"/>
      <c r="J277" s="89"/>
      <c r="K277" s="87"/>
    </row>
    <row r="278" spans="2:10" ht="36.75" customHeight="1">
      <c r="B278" s="168"/>
      <c r="C278" s="168"/>
      <c r="D278" s="169"/>
      <c r="E278" s="169"/>
      <c r="F278" s="169"/>
      <c r="G278" s="169"/>
      <c r="H278" s="169"/>
      <c r="I278" s="169"/>
      <c r="J278" s="169"/>
    </row>
    <row r="279" ht="12.75" hidden="1"/>
  </sheetData>
  <mergeCells count="47">
    <mergeCell ref="M2:R2"/>
    <mergeCell ref="M4:R4"/>
    <mergeCell ref="M3:R3"/>
    <mergeCell ref="M5:R5"/>
    <mergeCell ref="A181:R181"/>
    <mergeCell ref="A232:R232"/>
    <mergeCell ref="A243:R243"/>
    <mergeCell ref="A249:R249"/>
    <mergeCell ref="A250:R250"/>
    <mergeCell ref="A7:R7"/>
    <mergeCell ref="A8:R8"/>
    <mergeCell ref="L10:R10"/>
    <mergeCell ref="L11:L13"/>
    <mergeCell ref="R11:R13"/>
    <mergeCell ref="M11:Q11"/>
    <mergeCell ref="M12:M13"/>
    <mergeCell ref="N12:Q12"/>
    <mergeCell ref="C10:C13"/>
    <mergeCell ref="F11:F13"/>
    <mergeCell ref="G12:G13"/>
    <mergeCell ref="H12:H13"/>
    <mergeCell ref="I12:I13"/>
    <mergeCell ref="J12:J13"/>
    <mergeCell ref="A77:R77"/>
    <mergeCell ref="A45:R45"/>
    <mergeCell ref="A14:R14"/>
    <mergeCell ref="A15:R15"/>
    <mergeCell ref="A16:R16"/>
    <mergeCell ref="A169:R169"/>
    <mergeCell ref="A160:R160"/>
    <mergeCell ref="A83:R83"/>
    <mergeCell ref="A92:R92"/>
    <mergeCell ref="A117:R117"/>
    <mergeCell ref="A129:R129"/>
    <mergeCell ref="R87:R88"/>
    <mergeCell ref="B278:J278"/>
    <mergeCell ref="A9:K9"/>
    <mergeCell ref="G11:J11"/>
    <mergeCell ref="F10:J10"/>
    <mergeCell ref="A10:A13"/>
    <mergeCell ref="A260:R260"/>
    <mergeCell ref="A267:R267"/>
    <mergeCell ref="A272:R272"/>
    <mergeCell ref="E10:E12"/>
    <mergeCell ref="K10:K13"/>
    <mergeCell ref="B10:B13"/>
    <mergeCell ref="D10:D13"/>
  </mergeCells>
  <printOptions/>
  <pageMargins left="0.3937007874015748" right="0.3937007874015748" top="0.3937007874015748" bottom="0.3937007874015748" header="0.11811023622047245" footer="0.11811023622047245"/>
  <pageSetup fitToHeight="32" fitToWidth="1" horizontalDpi="600" verticalDpi="600" orientation="landscape" paperSize="9" scale="60" r:id="rId1"/>
  <rowBreaks count="2" manualBreakCount="2">
    <brk id="210" min="1" max="16383" man="1"/>
    <brk id="267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Yusupov</dc:creator>
  <cp:keywords/>
  <dc:description/>
  <cp:lastModifiedBy>Лобода Ольга Ивановна</cp:lastModifiedBy>
  <cp:lastPrinted>2016-02-08T07:45:01Z</cp:lastPrinted>
  <dcterms:created xsi:type="dcterms:W3CDTF">2008-01-29T11:19:10Z</dcterms:created>
  <dcterms:modified xsi:type="dcterms:W3CDTF">2016-02-08T07:46:14Z</dcterms:modified>
  <cp:category/>
  <cp:version/>
  <cp:contentType/>
  <cp:contentStatus/>
</cp:coreProperties>
</file>